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4C4AC360-0B18-436A-819C-19E7ACBC3BFC}" xr6:coauthVersionLast="47" xr6:coauthVersionMax="47" xr10:uidLastSave="{00000000-0000-0000-0000-000000000000}"/>
  <bookViews>
    <workbookView xWindow="-16080" yWindow="465" windowWidth="15840" windowHeight="11835" firstSheet="1" activeTab="1" xr2:uid="{8307DD28-DF8C-4E33-AAD6-90ED51C2B481}"/>
  </bookViews>
  <sheets>
    <sheet name="Additional IGT by SDA" sheetId="3" r:id="rId1"/>
    <sheet name="CHIRP Year2 Additional IGT Call" sheetId="2" r:id="rId2"/>
  </sheets>
  <definedNames>
    <definedName name="_xlnm._FilterDatabase" localSheetId="1" hidden="1">'CHIRP Year2 Additional IGT Call'!$A$1:$J$408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2" i="2"/>
  <c r="L409" i="2"/>
  <c r="J409" i="2"/>
  <c r="K409" i="2"/>
  <c r="I409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2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M409" i="2" l="1"/>
</calcChain>
</file>

<file path=xl/sharedStrings.xml><?xml version="1.0" encoding="utf-8"?>
<sst xmlns="http://schemas.openxmlformats.org/spreadsheetml/2006/main" count="2880" uniqueCount="1269">
  <si>
    <t>Sum of Additional Suggested IGT</t>
  </si>
  <si>
    <t>SDA</t>
  </si>
  <si>
    <t>Total</t>
  </si>
  <si>
    <t>Bexar</t>
  </si>
  <si>
    <t>Dallas</t>
  </si>
  <si>
    <t>El Paso</t>
  </si>
  <si>
    <t>Harris</t>
  </si>
  <si>
    <t>Hidalgo</t>
  </si>
  <si>
    <t>Jefferson</t>
  </si>
  <si>
    <t>Lubbock</t>
  </si>
  <si>
    <t>MRSA Central</t>
  </si>
  <si>
    <t>MRSA Northeast</t>
  </si>
  <si>
    <t>MRSA West</t>
  </si>
  <si>
    <t>Nueces</t>
  </si>
  <si>
    <t>Tarrant</t>
  </si>
  <si>
    <t>Travis</t>
  </si>
  <si>
    <t>Grand Total</t>
  </si>
  <si>
    <t>2021 Master TPI</t>
  </si>
  <si>
    <t>TPI</t>
  </si>
  <si>
    <t>Master NPI</t>
  </si>
  <si>
    <t>NPI</t>
  </si>
  <si>
    <t>PROVIDER NAME</t>
  </si>
  <si>
    <t>CHIRP Class</t>
  </si>
  <si>
    <t>Combined Rates Class &amp; SDA</t>
  </si>
  <si>
    <t>Suggested IGT for 1st 6 months</t>
  </si>
  <si>
    <t>Suggested IGT for 2nd 6 months</t>
  </si>
  <si>
    <t>Total Suggested IGT</t>
  </si>
  <si>
    <t>Percentage</t>
  </si>
  <si>
    <t>Additional Suggested IGT</t>
  </si>
  <si>
    <t>Additional IGT Needed</t>
  </si>
  <si>
    <t>135237906</t>
  </si>
  <si>
    <t>1023013448</t>
  </si>
  <si>
    <t>UNITED REGIONAL HEALTH CARE SYSTEM</t>
  </si>
  <si>
    <t>Urban</t>
  </si>
  <si>
    <t>112688004</t>
  </si>
  <si>
    <t>1447574819</t>
  </si>
  <si>
    <t>Frio Hospital Association dba Frio Regional Hospital</t>
  </si>
  <si>
    <t>Rural</t>
  </si>
  <si>
    <t>401736001</t>
  </si>
  <si>
    <t>1104383371</t>
  </si>
  <si>
    <t>Bosque County Hospital District dba Goodall-Witcher Hospital</t>
  </si>
  <si>
    <t>130606006</t>
  </si>
  <si>
    <t>1124076401</t>
  </si>
  <si>
    <t>Wise Health System</t>
  </si>
  <si>
    <t>132812205</t>
  </si>
  <si>
    <t>1548286172</t>
  </si>
  <si>
    <t>Driscoll Children's Hospital</t>
  </si>
  <si>
    <t>Children's</t>
  </si>
  <si>
    <t>210433301</t>
  </si>
  <si>
    <t>1427048743</t>
  </si>
  <si>
    <t>Red River Hospital</t>
  </si>
  <si>
    <t>Non-state-owned IMD</t>
  </si>
  <si>
    <t>348183001</t>
  </si>
  <si>
    <t>1144625153</t>
  </si>
  <si>
    <t xml:space="preserve">Austin Behavioral Health </t>
  </si>
  <si>
    <t>136330112</t>
  </si>
  <si>
    <t>1578588463</t>
  </si>
  <si>
    <t>Scurry County Hospital District DBA Cogdell Memorial Hospital</t>
  </si>
  <si>
    <t>133252009</t>
  </si>
  <si>
    <t>1992285282</t>
  </si>
  <si>
    <t>NHCI of Hillsboro, Inc.  DBA Hill Regional Hospital</t>
  </si>
  <si>
    <t>133250406</t>
  </si>
  <si>
    <t>1326079534</t>
  </si>
  <si>
    <t>Childress County Hospital District</t>
  </si>
  <si>
    <t>337991901</t>
  </si>
  <si>
    <t>1285065623</t>
  </si>
  <si>
    <t>Stephens Memorial Hospital</t>
  </si>
  <si>
    <t>120745806</t>
  </si>
  <si>
    <t>1699770149</t>
  </si>
  <si>
    <t>Muenster Memorial Hospital</t>
  </si>
  <si>
    <t>140714001</t>
  </si>
  <si>
    <t>1861487779</t>
  </si>
  <si>
    <t>South Limestone Hospital District DBA Limestone Medical Center</t>
  </si>
  <si>
    <t>112742503</t>
  </si>
  <si>
    <t>1326015595</t>
  </si>
  <si>
    <t>Clarity Child Guidance Center
8535 Tom Slick Drive
San Antonio, TX 78229</t>
  </si>
  <si>
    <t>396650901</t>
  </si>
  <si>
    <t>1972071991</t>
  </si>
  <si>
    <t xml:space="preserve">GAINESVILLE COMMUNITY HOSPITAL, INC DBA NORTH TEXAS MEDICAL CENTER </t>
  </si>
  <si>
    <t>119874904</t>
  </si>
  <si>
    <t>1790777696</t>
  </si>
  <si>
    <t>Jack County Hospital District dba Faith Community Hospital</t>
  </si>
  <si>
    <t>112679902</t>
  </si>
  <si>
    <t>1205833985</t>
  </si>
  <si>
    <t>Mission Hospital, Inc.</t>
  </si>
  <si>
    <t>400811201</t>
  </si>
  <si>
    <t>1346724879</t>
  </si>
  <si>
    <t>El Paso Behavioral Health, LLC DBA Rio Vista Behavioral Health</t>
  </si>
  <si>
    <t>160709501</t>
  </si>
  <si>
    <t>1053317362</t>
  </si>
  <si>
    <t>Doctors Hospital at Renaissance, Ltd.</t>
  </si>
  <si>
    <t>121692107</t>
  </si>
  <si>
    <t>1861510521</t>
  </si>
  <si>
    <t>Hardeman County Memorial Hospital</t>
  </si>
  <si>
    <t>094092602</t>
  </si>
  <si>
    <t>1548226988</t>
  </si>
  <si>
    <t>UNIVERSITY OF TEXAS MEDICAL BRANCH (UNIVERSITY OF TEXAS MEDICAL BRANCH AT GALVESTON)</t>
  </si>
  <si>
    <t>State-owned non-IMD</t>
  </si>
  <si>
    <t>220351501</t>
  </si>
  <si>
    <t>138349908</t>
  </si>
  <si>
    <t>1013957836</t>
  </si>
  <si>
    <t>Sherman/Grayson Hospital, LC
dba Wilson N Jones Regional Medical Center
500 N Highland Street
Sherman, TX 75092</t>
  </si>
  <si>
    <t>109588703</t>
  </si>
  <si>
    <t>1558354241</t>
  </si>
  <si>
    <t>Hemphill County Hospital District</t>
  </si>
  <si>
    <t>339869503</t>
  </si>
  <si>
    <t>1184056954</t>
  </si>
  <si>
    <t>Rock Springs, LLC</t>
  </si>
  <si>
    <t>339487601</t>
  </si>
  <si>
    <t>1366880627</t>
  </si>
  <si>
    <t>Mesa Springs</t>
  </si>
  <si>
    <t>021215104</t>
  </si>
  <si>
    <t>1689692402</t>
  </si>
  <si>
    <t>HMIH Cedar Crest, LLC</t>
  </si>
  <si>
    <t>094224503</t>
  </si>
  <si>
    <t>1356312243</t>
  </si>
  <si>
    <t>Big Bend Regional Medical Center</t>
  </si>
  <si>
    <t>138644310</t>
  </si>
  <si>
    <t>1528064649</t>
  </si>
  <si>
    <t>Hendrick Medical Center</t>
  </si>
  <si>
    <t>021184901</t>
  </si>
  <si>
    <t>1891765178</t>
  </si>
  <si>
    <t>Cook Children's Medical Center</t>
  </si>
  <si>
    <t>137226005</t>
  </si>
  <si>
    <t>1992707228</t>
  </si>
  <si>
    <t>Shannon Medical Center</t>
  </si>
  <si>
    <t>127294003</t>
  </si>
  <si>
    <t>1790782704</t>
  </si>
  <si>
    <t>Sid Peterson Memorial Hospital</t>
  </si>
  <si>
    <t>137227806</t>
  </si>
  <si>
    <t>1790702371</t>
  </si>
  <si>
    <t>COUNTY OF YOAKUM, d/b/a, YOAKUM COUNTY HOSPITAL</t>
  </si>
  <si>
    <t>309798201</t>
  </si>
  <si>
    <t>1669752234</t>
  </si>
  <si>
    <t>Baptist Neighborhood Hospital</t>
  </si>
  <si>
    <t>380473401</t>
  </si>
  <si>
    <t>1003344334</t>
  </si>
  <si>
    <t>Hospitals of Providence</t>
  </si>
  <si>
    <t>348928801</t>
  </si>
  <si>
    <t>1679903967</t>
  </si>
  <si>
    <t>Baylor Scott &amp; White Emergency Hospital Burleson</t>
  </si>
  <si>
    <t>284333604</t>
  </si>
  <si>
    <t>1154324952</t>
  </si>
  <si>
    <t>Liberty County Hospital District No 1, d/b/a/ Liberty Dayton Regional Medical Center</t>
  </si>
  <si>
    <t>126667806</t>
  </si>
  <si>
    <t>1104842475</t>
  </si>
  <si>
    <t>W.J. Mangold Memorial Hospital</t>
  </si>
  <si>
    <t>281406304</t>
  </si>
  <si>
    <t>1346544616</t>
  </si>
  <si>
    <t>Comanche County Medical Center</t>
  </si>
  <si>
    <t>127313803</t>
  </si>
  <si>
    <t>1700854288</t>
  </si>
  <si>
    <t>Lamb Healthcare Center</t>
  </si>
  <si>
    <t>189947801</t>
  </si>
  <si>
    <t>1134108053</t>
  </si>
  <si>
    <t>Dawson County Hospital District dba Medical Arts Hospital</t>
  </si>
  <si>
    <t>137907508</t>
  </si>
  <si>
    <t>1124052162</t>
  </si>
  <si>
    <t>Citizens Medical Center County of Victoria</t>
  </si>
  <si>
    <t>391264401</t>
  </si>
  <si>
    <t>1740791748</t>
  </si>
  <si>
    <t>Woodland Springs</t>
  </si>
  <si>
    <t>094129604</t>
  </si>
  <si>
    <t>1700991700</t>
  </si>
  <si>
    <t>Moore County Hospital District</t>
  </si>
  <si>
    <t>137805107</t>
  </si>
  <si>
    <t>1982666111</t>
  </si>
  <si>
    <t xml:space="preserve">Memorial Hermann - Texas Medical center
</t>
  </si>
  <si>
    <t>020834001</t>
  </si>
  <si>
    <t>1730132234</t>
  </si>
  <si>
    <t>Memorial Hermann - MHHS</t>
  </si>
  <si>
    <t>020934801</t>
  </si>
  <si>
    <t>1740233782</t>
  </si>
  <si>
    <t>Memorial Hermann - Memorial City</t>
  </si>
  <si>
    <t>146021401</t>
  </si>
  <si>
    <t>1295788735</t>
  </si>
  <si>
    <t>Memorial Hermann - Sugar Land</t>
  </si>
  <si>
    <t>146509801</t>
  </si>
  <si>
    <t>1932152337</t>
  </si>
  <si>
    <t>Memorial Hermann - Katy</t>
  </si>
  <si>
    <t>192751901</t>
  </si>
  <si>
    <t>1295843787</t>
  </si>
  <si>
    <t>Memorial Hermann - Northeast</t>
  </si>
  <si>
    <t>337433201</t>
  </si>
  <si>
    <t>1710985098</t>
  </si>
  <si>
    <t>Memorial Hermann - TIRR</t>
  </si>
  <si>
    <t>220238402</t>
  </si>
  <si>
    <t>220238401</t>
  </si>
  <si>
    <t>1043457583</t>
  </si>
  <si>
    <t>Memorial Hermann - Katy Rehabilitation</t>
  </si>
  <si>
    <t>346945401</t>
  </si>
  <si>
    <t>1881691061</t>
  </si>
  <si>
    <t>Graham Regional Medical Center</t>
  </si>
  <si>
    <t>130826407</t>
  </si>
  <si>
    <t>1639176456</t>
  </si>
  <si>
    <t>Dallam Hartley Counties Hospital District dba Coon Memorial Hospital</t>
  </si>
  <si>
    <t>138910807</t>
  </si>
  <si>
    <t>1194743013</t>
  </si>
  <si>
    <t xml:space="preserve">Children's Health Dallas </t>
  </si>
  <si>
    <t>354178101</t>
  </si>
  <si>
    <t>1720480627</t>
  </si>
  <si>
    <t>Children's Health Plano</t>
  </si>
  <si>
    <t>112702904</t>
  </si>
  <si>
    <t>1184607897</t>
  </si>
  <si>
    <t>Haskell County Hospital District dba Haskell Memorial Hospital</t>
  </si>
  <si>
    <t>131038504</t>
  </si>
  <si>
    <t>1598750721</t>
  </si>
  <si>
    <t>Hunt Regional Medical Center</t>
  </si>
  <si>
    <t>322916301</t>
  </si>
  <si>
    <t>1558349399</t>
  </si>
  <si>
    <t>Heart of Texas Memorial Hospital</t>
  </si>
  <si>
    <t>110803703</t>
  </si>
  <si>
    <t>1770579591</t>
  </si>
  <si>
    <t xml:space="preserve">Fort Duncan Medical Center
</t>
  </si>
  <si>
    <t>094186602</t>
  </si>
  <si>
    <t>1396731105</t>
  </si>
  <si>
    <t xml:space="preserve">Laredo Regional Medical Center LP
</t>
  </si>
  <si>
    <t>137245009</t>
  </si>
  <si>
    <t>1467442418</t>
  </si>
  <si>
    <t xml:space="preserve">Northwest Texas Healthcare System
</t>
  </si>
  <si>
    <t>094113001</t>
  </si>
  <si>
    <t>1770573586</t>
  </si>
  <si>
    <t xml:space="preserve">McAllen Hospital LP
</t>
  </si>
  <si>
    <t>194997601</t>
  </si>
  <si>
    <t>1851390967</t>
  </si>
  <si>
    <t xml:space="preserve">UHS of Texoma
</t>
  </si>
  <si>
    <t>094221102</t>
  </si>
  <si>
    <t>1386652527</t>
  </si>
  <si>
    <t xml:space="preserve">Cornerstone Regional Hospital 
</t>
  </si>
  <si>
    <t>330811601</t>
  </si>
  <si>
    <t>1760417646</t>
  </si>
  <si>
    <t xml:space="preserve">Fannin County Hospital Authority
</t>
  </si>
  <si>
    <t>130089906</t>
  </si>
  <si>
    <t>1225038938</t>
  </si>
  <si>
    <t>Ballinger Memorial Hospital District</t>
  </si>
  <si>
    <t>137074409</t>
  </si>
  <si>
    <t>1689650921</t>
  </si>
  <si>
    <t>Eastland Memorial Hospital District</t>
  </si>
  <si>
    <t>408600101</t>
  </si>
  <si>
    <t>1972517365</t>
  </si>
  <si>
    <t>Covenant Medical Center</t>
  </si>
  <si>
    <t>127319504</t>
  </si>
  <si>
    <t>1437171568</t>
  </si>
  <si>
    <t>Methodist Children's Hospital
dba Covenant Children's Hospital</t>
  </si>
  <si>
    <t>133258705</t>
  </si>
  <si>
    <t>1225146400</t>
  </si>
  <si>
    <t>Methodist Hospital Levelland
dba Covenant Hospital Levelland</t>
  </si>
  <si>
    <t>127263503</t>
  </si>
  <si>
    <t>1073580726</t>
  </si>
  <si>
    <t>Methodist Hospital Plainview
dba Covenant Hospital Plainview</t>
  </si>
  <si>
    <t>135034009</t>
  </si>
  <si>
    <t>135034006</t>
  </si>
  <si>
    <t>1871583153</t>
  </si>
  <si>
    <t>Electra Memorial Hospital</t>
  </si>
  <si>
    <t>127310404</t>
  </si>
  <si>
    <t>1689655912</t>
  </si>
  <si>
    <t>NOCONA GENERAL HOSPITAL</t>
  </si>
  <si>
    <t>136141205</t>
  </si>
  <si>
    <t>1821011248</t>
  </si>
  <si>
    <t xml:space="preserve">Bexar County Hospital District d/b/a University Health </t>
  </si>
  <si>
    <t>127295703</t>
  </si>
  <si>
    <t>1932123247</t>
  </si>
  <si>
    <t>Dallas County Hospital District</t>
  </si>
  <si>
    <t>333366801</t>
  </si>
  <si>
    <t>1750620456</t>
  </si>
  <si>
    <t>Oceans Behavioral Hospital of Abilene, LLC</t>
  </si>
  <si>
    <t>336658501</t>
  </si>
  <si>
    <t>1396184180</t>
  </si>
  <si>
    <t>Oceans Behavioral Hospital of the Permian Basin</t>
  </si>
  <si>
    <t>291854201</t>
  </si>
  <si>
    <t>1558659714</t>
  </si>
  <si>
    <t xml:space="preserve">El Paso Children's Hospital Corporation d/b/a El Paso Children's Hospital </t>
  </si>
  <si>
    <t>020943901</t>
  </si>
  <si>
    <t>1689628984</t>
  </si>
  <si>
    <t>Medical City Dallas</t>
  </si>
  <si>
    <t>020979302</t>
  </si>
  <si>
    <t>1902857766</t>
  </si>
  <si>
    <t>Medical City Las Colinas</t>
  </si>
  <si>
    <t>021224301</t>
  </si>
  <si>
    <t>1831140698</t>
  </si>
  <si>
    <t>Medical City Green Oaks</t>
  </si>
  <si>
    <t>154504801</t>
  </si>
  <si>
    <t>1881688976</t>
  </si>
  <si>
    <t>Harlingen Medical Center</t>
  </si>
  <si>
    <t>130618504</t>
  </si>
  <si>
    <t>1811916901</t>
  </si>
  <si>
    <t>Terry County Memorial Hospital District, dba, Brownfield Regional Medical Center</t>
  </si>
  <si>
    <t>308032701</t>
  </si>
  <si>
    <t>1386902138</t>
  </si>
  <si>
    <t>Pampa Regional Medical Center</t>
  </si>
  <si>
    <t>126675104</t>
  </si>
  <si>
    <t>1992753222</t>
  </si>
  <si>
    <t>Tarrant County Hospital District d/b/a JPS Health Network</t>
  </si>
  <si>
    <t>350857401</t>
  </si>
  <si>
    <t>1871911016</t>
  </si>
  <si>
    <t>Medical City Alliance</t>
  </si>
  <si>
    <t>376537203</t>
  </si>
  <si>
    <t>376537201</t>
  </si>
  <si>
    <t>1235685892</t>
  </si>
  <si>
    <t>Fairfield Hospital District dba Freestone Medical Center</t>
  </si>
  <si>
    <t>111905902</t>
  </si>
  <si>
    <t>1306897277</t>
  </si>
  <si>
    <t>Medical City Denton</t>
  </si>
  <si>
    <t>385345901</t>
  </si>
  <si>
    <t>1417471467</t>
  </si>
  <si>
    <t>Medical City Weatherford</t>
  </si>
  <si>
    <t>094219503</t>
  </si>
  <si>
    <t>1497871628</t>
  </si>
  <si>
    <t>Methodist Health Centers d/b/a Houston Methodist Sugar Land Hospital</t>
  </si>
  <si>
    <t>140713201</t>
  </si>
  <si>
    <t>1871619254</t>
  </si>
  <si>
    <t>Methodist Health Centers d/b/a Houston Methodist Willowbrook Hospital</t>
  </si>
  <si>
    <t>281028501</t>
  </si>
  <si>
    <t>1083937593</t>
  </si>
  <si>
    <t>Methodist Health Centers d/b/a Houston Methodist West Hospital</t>
  </si>
  <si>
    <t>137962006</t>
  </si>
  <si>
    <t>1891789772</t>
  </si>
  <si>
    <t>San Jacinto Methodist Hospital d/b/a Houston Methodist Baytown Hospital</t>
  </si>
  <si>
    <t>137949705</t>
  </si>
  <si>
    <t>1548387418</t>
  </si>
  <si>
    <t>The Methodist Hospital d/b/a Houston Methodist Hospital</t>
  </si>
  <si>
    <t>336478801</t>
  </si>
  <si>
    <t>1952723967</t>
  </si>
  <si>
    <t>Houston Methodist St John Hospital d/b/a Houston Methodist Clear Lake Hospital</t>
  </si>
  <si>
    <t>376837601</t>
  </si>
  <si>
    <t>1184179194</t>
  </si>
  <si>
    <t>Methodist Health Centers d/b/a Houston Methodist The Woodlands Hospital</t>
  </si>
  <si>
    <t>121053605</t>
  </si>
  <si>
    <t>1487639175</t>
  </si>
  <si>
    <t>KNOX COUNTY HOSPITAL DISTRICT</t>
  </si>
  <si>
    <t>133355104</t>
  </si>
  <si>
    <t>1205900370</t>
  </si>
  <si>
    <t>Harris County Hospital District</t>
  </si>
  <si>
    <t>094105602</t>
  </si>
  <si>
    <t>1518911833</t>
  </si>
  <si>
    <t>Medical City North Hills</t>
  </si>
  <si>
    <t>112698903</t>
  </si>
  <si>
    <t>1437102639</t>
  </si>
  <si>
    <t>Medical City McKinney</t>
  </si>
  <si>
    <t>134772611</t>
  </si>
  <si>
    <t>1780823021</t>
  </si>
  <si>
    <t>Coryell County Memorial Hospital Authority</t>
  </si>
  <si>
    <t>094192402</t>
  </si>
  <si>
    <t>1255384533</t>
  </si>
  <si>
    <t>Medical City Lewisville</t>
  </si>
  <si>
    <t>127311205</t>
  </si>
  <si>
    <t>1699726406</t>
  </si>
  <si>
    <t>Medical City Plano</t>
  </si>
  <si>
    <t>316360201</t>
  </si>
  <si>
    <t>1407121189</t>
  </si>
  <si>
    <t>Preferred Hospital Leasing Coleman, Inc. dba Coleman County Medical Center</t>
  </si>
  <si>
    <t>020950401</t>
  </si>
  <si>
    <t>1134172406</t>
  </si>
  <si>
    <t>Medical City Arlington</t>
  </si>
  <si>
    <t>094193202</t>
  </si>
  <si>
    <t>1659323772</t>
  </si>
  <si>
    <t>Medical City Fort Worth</t>
  </si>
  <si>
    <t>200683501</t>
  </si>
  <si>
    <t>1932379856</t>
  </si>
  <si>
    <t>Preferred Hospital Leasing Hemphill, Inc. dba Sabine County Hospital</t>
  </si>
  <si>
    <t>206083201</t>
  </si>
  <si>
    <t>1164688495</t>
  </si>
  <si>
    <t>Preferred Hospital Leasing Junction, Inc. dba Kimble Hospital</t>
  </si>
  <si>
    <t>350190001</t>
  </si>
  <si>
    <t>1619368339</t>
  </si>
  <si>
    <t>Preferred Hospital Leasing Muleshoe, Inc. dba Muleshoe Area Medical Center</t>
  </si>
  <si>
    <t>138411709</t>
  </si>
  <si>
    <t>1720088123</t>
  </si>
  <si>
    <t>Guadalupe County Hospital Board DBA Guadalupe Regional Medical Center</t>
  </si>
  <si>
    <t>204254101</t>
  </si>
  <si>
    <t>1659525236</t>
  </si>
  <si>
    <t>Methodist Stone Oak Hospital</t>
  </si>
  <si>
    <t>379200401</t>
  </si>
  <si>
    <t>1376071530</t>
  </si>
  <si>
    <t>Methodist Hospital South</t>
  </si>
  <si>
    <t>094154402</t>
  </si>
  <si>
    <t>1124074273</t>
  </si>
  <si>
    <t>Methodist Hospital</t>
  </si>
  <si>
    <t>112746602</t>
  </si>
  <si>
    <t>1922078815</t>
  </si>
  <si>
    <t>Glen Oaks Hospital</t>
  </si>
  <si>
    <t>112745802</t>
  </si>
  <si>
    <t>1518937218</t>
  </si>
  <si>
    <t>River Crest Hospital</t>
  </si>
  <si>
    <t>192996002</t>
  </si>
  <si>
    <t>1962614834</t>
  </si>
  <si>
    <t xml:space="preserve">Austin Lakes Hospital
</t>
  </si>
  <si>
    <t>021203701</t>
  </si>
  <si>
    <t>1730187568</t>
  </si>
  <si>
    <t>Cypress Creek Hospital Inc</t>
  </si>
  <si>
    <t>184076101</t>
  </si>
  <si>
    <t>1205999232</t>
  </si>
  <si>
    <t xml:space="preserve">Hickory Trail
</t>
  </si>
  <si>
    <t>175965601</t>
  </si>
  <si>
    <t>1861598633</t>
  </si>
  <si>
    <t>SHC KPH LP</t>
  </si>
  <si>
    <t>021240902</t>
  </si>
  <si>
    <t>1043280951</t>
  </si>
  <si>
    <t>Laurel Ridge Treatment Center</t>
  </si>
  <si>
    <t>021189801</t>
  </si>
  <si>
    <t>1023015120</t>
  </si>
  <si>
    <t>Millwood Hospital</t>
  </si>
  <si>
    <t>333086201</t>
  </si>
  <si>
    <t>1578809505</t>
  </si>
  <si>
    <t>Austin Oaks Hospital</t>
  </si>
  <si>
    <t>217547301</t>
  </si>
  <si>
    <t>1093021719</t>
  </si>
  <si>
    <t>Behavioral Health Bellaire</t>
  </si>
  <si>
    <t>283280001</t>
  </si>
  <si>
    <t>1871898478</t>
  </si>
  <si>
    <t>Mayhill Hospital</t>
  </si>
  <si>
    <t>177658501</t>
  </si>
  <si>
    <t>1851346407</t>
  </si>
  <si>
    <t>University Behavioral Health of Denton</t>
  </si>
  <si>
    <t>191968002</t>
  </si>
  <si>
    <t>191968001</t>
  </si>
  <si>
    <t>1386779304</t>
  </si>
  <si>
    <t>University BH of El Paso</t>
  </si>
  <si>
    <t>121829905</t>
  </si>
  <si>
    <t>1598764359</t>
  </si>
  <si>
    <t>West Oak Hospital Inc.</t>
  </si>
  <si>
    <t>130959304</t>
  </si>
  <si>
    <t>1679678767</t>
  </si>
  <si>
    <t>Matagorda County Hospital District</t>
  </si>
  <si>
    <t>135033210</t>
  </si>
  <si>
    <t>1740238641</t>
  </si>
  <si>
    <t>Columbus Community Hospital</t>
  </si>
  <si>
    <t>127300503</t>
  </si>
  <si>
    <t>1184622847</t>
  </si>
  <si>
    <t xml:space="preserve"> CHI St. Luke's Health Baylor College of Medicine Medical Center  
</t>
  </si>
  <si>
    <t>160630301</t>
  </si>
  <si>
    <t>1942208616</t>
  </si>
  <si>
    <t xml:space="preserve"> St. Luke's Community Health Services - The Woodlands 
</t>
  </si>
  <si>
    <t>210274101</t>
  </si>
  <si>
    <t>1184868879</t>
  </si>
  <si>
    <t xml:space="preserve"> St. Luke's Lakeside Hospital 
</t>
  </si>
  <si>
    <t>298019501</t>
  </si>
  <si>
    <t>1659559573</t>
  </si>
  <si>
    <t>St. Luke's Sugar Land  Hospital</t>
  </si>
  <si>
    <t>339153401</t>
  </si>
  <si>
    <t>1710314141</t>
  </si>
  <si>
    <t xml:space="preserve"> St. Luke's Hospital at The Vintage 
</t>
  </si>
  <si>
    <t>281219001</t>
  </si>
  <si>
    <t>1407990088</t>
  </si>
  <si>
    <t xml:space="preserve"> St. Luke's Patients Medical Center 
</t>
  </si>
  <si>
    <t>112671602</t>
  </si>
  <si>
    <t>1972581940</t>
  </si>
  <si>
    <t xml:space="preserve"> The Community Hospital of Brazosport 
</t>
  </si>
  <si>
    <t>139172412</t>
  </si>
  <si>
    <t>1396746129</t>
  </si>
  <si>
    <t xml:space="preserve"> Memorial Medical Center of East Texas  
</t>
  </si>
  <si>
    <t>112697102</t>
  </si>
  <si>
    <t>1689650616</t>
  </si>
  <si>
    <t xml:space="preserve"> Memorial Hospital of Polk County 
</t>
  </si>
  <si>
    <t>130734007</t>
  </si>
  <si>
    <t>1578547345</t>
  </si>
  <si>
    <t xml:space="preserve"> Memorial Hospital - San Augustine  
</t>
  </si>
  <si>
    <t>147918003</t>
  </si>
  <si>
    <t>1154317774</t>
  </si>
  <si>
    <t xml:space="preserve"> CHI St. Joseph Health - Grimes 
</t>
  </si>
  <si>
    <t>020990001</t>
  </si>
  <si>
    <t>1780731737</t>
  </si>
  <si>
    <t xml:space="preserve">CHI St. Joseph Health - Madison 
</t>
  </si>
  <si>
    <t>112725003</t>
  </si>
  <si>
    <t>1750377289</t>
  </si>
  <si>
    <t xml:space="preserve"> CHI  St. Joseph Health -  Burleson 
</t>
  </si>
  <si>
    <t>139485012</t>
  </si>
  <si>
    <t>1447250253</t>
  </si>
  <si>
    <t>Baylor University Medical Center</t>
  </si>
  <si>
    <t>135036506</t>
  </si>
  <si>
    <t>1669472387</t>
  </si>
  <si>
    <t>Baylor All Saints Medical Center</t>
  </si>
  <si>
    <t>151691601</t>
  </si>
  <si>
    <t>1609855139</t>
  </si>
  <si>
    <t xml:space="preserve">Baylor Heart &amp; Vascular Center LLP 
</t>
  </si>
  <si>
    <t>121808305</t>
  </si>
  <si>
    <t>1124061882</t>
  </si>
  <si>
    <t>Jackson County Hospital District</t>
  </si>
  <si>
    <t>138913209</t>
  </si>
  <si>
    <t>1174526529</t>
  </si>
  <si>
    <t>Titus County Hospital District d/b/a Titus Regional Medical Center</t>
  </si>
  <si>
    <t>136142011</t>
  </si>
  <si>
    <t>1033118716</t>
  </si>
  <si>
    <t>CASTRO COUNTY HOSPITAL DISTRICT DBA PLAINS MEMORIAL HOSPITAL</t>
  </si>
  <si>
    <t>121776205</t>
  </si>
  <si>
    <t>121776204</t>
  </si>
  <si>
    <t>1992700983</t>
  </si>
  <si>
    <t xml:space="preserve">Baylor Medical Center at Irving
</t>
  </si>
  <si>
    <t>314161601</t>
  </si>
  <si>
    <t>1124305065</t>
  </si>
  <si>
    <t xml:space="preserve">Baylor Medical Centers at Garland and McKinney
</t>
  </si>
  <si>
    <t>171848805</t>
  </si>
  <si>
    <t>171848801</t>
  </si>
  <si>
    <t>1649273434</t>
  </si>
  <si>
    <t xml:space="preserve">Baylor Regional Medical Center at Plano
</t>
  </si>
  <si>
    <t>020841501</t>
  </si>
  <si>
    <t>1962455816</t>
  </si>
  <si>
    <t>HCA Houston Conroe</t>
  </si>
  <si>
    <t>135223905</t>
  </si>
  <si>
    <t>1265430177</t>
  </si>
  <si>
    <t>Baylor Medical Center at Waxahachie</t>
  </si>
  <si>
    <t>020817501</t>
  </si>
  <si>
    <t>1174576698</t>
  </si>
  <si>
    <t>HCA Houston Southeast</t>
  </si>
  <si>
    <t>176692501</t>
  </si>
  <si>
    <t>1659362630</t>
  </si>
  <si>
    <t>St. Mark's Medical Center</t>
  </si>
  <si>
    <t>135226205</t>
  </si>
  <si>
    <t>1154315307</t>
  </si>
  <si>
    <t>Scott &amp; White Hospital - Brenham</t>
  </si>
  <si>
    <t>094187402</t>
  </si>
  <si>
    <t>1275580938</t>
  </si>
  <si>
    <t>HCA Houston West</t>
  </si>
  <si>
    <t>127262703</t>
  </si>
  <si>
    <t>1073511762</t>
  </si>
  <si>
    <t>Baylor Regional Medical Center at Grapevine</t>
  </si>
  <si>
    <t>388635001</t>
  </si>
  <si>
    <t>1013085083</t>
  </si>
  <si>
    <t>Scott &amp; White Continuing Care Hospital</t>
  </si>
  <si>
    <t>313188001</t>
  </si>
  <si>
    <t>1659539567</t>
  </si>
  <si>
    <t>Encompass Health Rehabilitation Hospital of Abilene</t>
  </si>
  <si>
    <t>388217701</t>
  </si>
  <si>
    <t>169553801</t>
  </si>
  <si>
    <t>1801826839</t>
  </si>
  <si>
    <t xml:space="preserve">Baylor Scott &amp; White Medical Center - Centennial
</t>
  </si>
  <si>
    <t>377705401</t>
  </si>
  <si>
    <t>1750819025</t>
  </si>
  <si>
    <t>HCA Houston Tomball</t>
  </si>
  <si>
    <t>326725404</t>
  </si>
  <si>
    <t>1265772362</t>
  </si>
  <si>
    <t xml:space="preserve">Scott &amp; White Hospital - College Station
</t>
  </si>
  <si>
    <t>020947001</t>
  </si>
  <si>
    <t>1043267701</t>
  </si>
  <si>
    <t>Valley Regional Medical Center</t>
  </si>
  <si>
    <t>112716902</t>
  </si>
  <si>
    <t>1619924719</t>
  </si>
  <si>
    <t>Rio Grande Regional Hospital</t>
  </si>
  <si>
    <t>138962907</t>
  </si>
  <si>
    <t>1891882833</t>
  </si>
  <si>
    <t xml:space="preserve">Hillcrest Baptist Medical Center
</t>
  </si>
  <si>
    <t>020966001</t>
  </si>
  <si>
    <t>1205018439</t>
  </si>
  <si>
    <t>Lake Pointe Operating Company, LLC</t>
  </si>
  <si>
    <t>020973601</t>
  </si>
  <si>
    <t>1508810573</t>
  </si>
  <si>
    <t>Corpus Christi Medical Center</t>
  </si>
  <si>
    <t>353712801</t>
  </si>
  <si>
    <t>1396138970</t>
  </si>
  <si>
    <t>Scott &amp; White Hospital -Marble Falls</t>
  </si>
  <si>
    <t>121807504</t>
  </si>
  <si>
    <t>1063466035</t>
  </si>
  <si>
    <t>HCA Houston Clear Lake</t>
  </si>
  <si>
    <t>395486901</t>
  </si>
  <si>
    <t>1346729159</t>
  </si>
  <si>
    <t>Baylor Scott &amp; White Medical Centers - Capitol Area</t>
  </si>
  <si>
    <t>378943001</t>
  </si>
  <si>
    <t>1073043592</t>
  </si>
  <si>
    <t>HCA Houston Medical Center</t>
  </si>
  <si>
    <t>190123303</t>
  </si>
  <si>
    <t>1265568638</t>
  </si>
  <si>
    <t xml:space="preserve">Scott &amp; White Hospital - Round Rock
</t>
  </si>
  <si>
    <t>193867201</t>
  </si>
  <si>
    <t>1740450121</t>
  </si>
  <si>
    <t>HCA Houston Northwest</t>
  </si>
  <si>
    <t>137249208</t>
  </si>
  <si>
    <t>1477516466</t>
  </si>
  <si>
    <t xml:space="preserve">Scott and White Memorial Hospital
</t>
  </si>
  <si>
    <t>136327710</t>
  </si>
  <si>
    <t>1962497800</t>
  </si>
  <si>
    <t>Scott &amp; White Hospital - Taylor</t>
  </si>
  <si>
    <t>094148602</t>
  </si>
  <si>
    <t>1093744187</t>
  </si>
  <si>
    <t>Baptist Hospitals of Southeast Texas</t>
  </si>
  <si>
    <t>330388501</t>
  </si>
  <si>
    <t>1194753590</t>
  </si>
  <si>
    <t xml:space="preserve">THHBP Management Company LLC </t>
  </si>
  <si>
    <t>185556101</t>
  </si>
  <si>
    <t>1962504340</t>
  </si>
  <si>
    <t xml:space="preserve">Texas Heart Hospital of the Southwest LLP
</t>
  </si>
  <si>
    <t>407926101</t>
  </si>
  <si>
    <t>1144781501</t>
  </si>
  <si>
    <t>BAYLOR SCOTT &amp; WHITE MEDICAL CENTERS - CAPITOL AREA</t>
  </si>
  <si>
    <t>409204101</t>
  </si>
  <si>
    <t>1902366305</t>
  </si>
  <si>
    <t>112724302</t>
  </si>
  <si>
    <t>1811942238</t>
  </si>
  <si>
    <t>HCA Houston Kingwood</t>
  </si>
  <si>
    <t>349366001</t>
  </si>
  <si>
    <t>1609275585</t>
  </si>
  <si>
    <t>HCA Houston Pearland</t>
  </si>
  <si>
    <t>020977701</t>
  </si>
  <si>
    <t>1134166192</t>
  </si>
  <si>
    <t>Texas Orthopedic Hospital</t>
  </si>
  <si>
    <t>112712802</t>
  </si>
  <si>
    <t>1023065794</t>
  </si>
  <si>
    <t>Woman's Hospital of Texas</t>
  </si>
  <si>
    <t>126679303</t>
  </si>
  <si>
    <t>1275592131</t>
  </si>
  <si>
    <t>Methodist Charlton Medical Center</t>
  </si>
  <si>
    <t>135032405</t>
  </si>
  <si>
    <t>1528027786</t>
  </si>
  <si>
    <t>Methodist Dallas Medical Center</t>
  </si>
  <si>
    <t>186221101</t>
  </si>
  <si>
    <t>1689629941</t>
  </si>
  <si>
    <t>Methodist Mansfield Medical Center</t>
  </si>
  <si>
    <t>209345201</t>
  </si>
  <si>
    <t>1033165501</t>
  </si>
  <si>
    <t>Methodist Richardson Medical Center</t>
  </si>
  <si>
    <t>163219201</t>
  </si>
  <si>
    <t>163219202</t>
  </si>
  <si>
    <t>1922001775</t>
  </si>
  <si>
    <t>Lubbock Heart Hospital LLC</t>
  </si>
  <si>
    <t>020989201</t>
  </si>
  <si>
    <t>1205837770</t>
  </si>
  <si>
    <t>North Runnels County Hospital</t>
  </si>
  <si>
    <t>094151004</t>
  </si>
  <si>
    <t>1003833013</t>
  </si>
  <si>
    <t>Ascension Seton Highland Lakes</t>
  </si>
  <si>
    <t>094153604</t>
  </si>
  <si>
    <t>1356446686</t>
  </si>
  <si>
    <t>Ascension Seton Edgar B Davis</t>
  </si>
  <si>
    <t>094382101</t>
  </si>
  <si>
    <t>1538264866</t>
  </si>
  <si>
    <t>Ascension Seton Shoal Creek</t>
  </si>
  <si>
    <t>021173202</t>
  </si>
  <si>
    <t>1821062050</t>
  </si>
  <si>
    <t>Encompass Health Rehabilitation Hospital of Arlington</t>
  </si>
  <si>
    <t>111829102</t>
  </si>
  <si>
    <t>1093708679</t>
  </si>
  <si>
    <t>Ascension Providence</t>
  </si>
  <si>
    <t>135225404</t>
  </si>
  <si>
    <t>1164526786</t>
  </si>
  <si>
    <t>Ascension Seton Medical Center Austin</t>
  </si>
  <si>
    <t>137265806</t>
  </si>
  <si>
    <t>1093810327</t>
  </si>
  <si>
    <t>Dell Seton Medical Center at University of Texas</t>
  </si>
  <si>
    <t>158977201</t>
  </si>
  <si>
    <t>1750499273</t>
  </si>
  <si>
    <t>Ascension Seton Southwest</t>
  </si>
  <si>
    <t>212060201</t>
  </si>
  <si>
    <t>1205164928</t>
  </si>
  <si>
    <t>CAHRMC LLC dba Rice Medical Center</t>
  </si>
  <si>
    <t>158980601</t>
  </si>
  <si>
    <t>1124137054</t>
  </si>
  <si>
    <t>Ascension Seton Northwest</t>
  </si>
  <si>
    <t>186599001</t>
  </si>
  <si>
    <t>1447355771</t>
  </si>
  <si>
    <t>Dell Children's Medical Center</t>
  </si>
  <si>
    <t>194106401</t>
  </si>
  <si>
    <t>1578780870</t>
  </si>
  <si>
    <t>Ascension Seton Williamson</t>
  </si>
  <si>
    <t>208013701</t>
  </si>
  <si>
    <t>1619115383</t>
  </si>
  <si>
    <t>Ascension Seton Hays</t>
  </si>
  <si>
    <t>286326801</t>
  </si>
  <si>
    <t>1154612638</t>
  </si>
  <si>
    <t>Ascension Seton Smithville</t>
  </si>
  <si>
    <t>414962701</t>
  </si>
  <si>
    <t>1942795133</t>
  </si>
  <si>
    <t>Ascension Seton Bastrop</t>
  </si>
  <si>
    <t>309446801</t>
  </si>
  <si>
    <t>1548546088</t>
  </si>
  <si>
    <t>Encompass Health Rehabilitation Hospital of Austin</t>
  </si>
  <si>
    <t>368423501</t>
  </si>
  <si>
    <t>1932573417</t>
  </si>
  <si>
    <t>CHI St. Joseph Health Rehabilitation Hospital, an affiliate of Encompass Health</t>
  </si>
  <si>
    <t>020957901</t>
  </si>
  <si>
    <t>1649223645</t>
  </si>
  <si>
    <t>Round Rock Medical Center</t>
  </si>
  <si>
    <t>199329702</t>
  </si>
  <si>
    <t>1699749341</t>
  </si>
  <si>
    <t>Encompass Health Rehabilitation Hospital of City View</t>
  </si>
  <si>
    <t>301006801</t>
  </si>
  <si>
    <t>1275813610</t>
  </si>
  <si>
    <t>Encompass Health Rehabilitation Hospital of Cypress</t>
  </si>
  <si>
    <t>094160103</t>
  </si>
  <si>
    <t>1720033947</t>
  </si>
  <si>
    <t>St. David's Medical Center</t>
  </si>
  <si>
    <t>094117105</t>
  </si>
  <si>
    <t>1992707780</t>
  </si>
  <si>
    <t>HANSFORD COUNTY HOSPITAL DISTRICT</t>
  </si>
  <si>
    <t>112717702</t>
  </si>
  <si>
    <t>1679528889</t>
  </si>
  <si>
    <t>St. Davids South Austin</t>
  </si>
  <si>
    <t>094216103</t>
  </si>
  <si>
    <t>1629021845</t>
  </si>
  <si>
    <t>North Austin Medical Center</t>
  </si>
  <si>
    <t>314562501</t>
  </si>
  <si>
    <t>1982920773</t>
  </si>
  <si>
    <t>Encompass Health Rehabilitation Hospital of Dallas</t>
  </si>
  <si>
    <t>094109802</t>
  </si>
  <si>
    <t>1770536120</t>
  </si>
  <si>
    <t>Las Palmas Del Sol</t>
  </si>
  <si>
    <t>133244705</t>
  </si>
  <si>
    <t>1275581852</t>
  </si>
  <si>
    <t>Rolling Plains Memorial Hospital</t>
  </si>
  <si>
    <t>311054601</t>
  </si>
  <si>
    <t>1003192311</t>
  </si>
  <si>
    <t>EL CAMPO MEMORIAL HOSPITAL</t>
  </si>
  <si>
    <t>337018101</t>
  </si>
  <si>
    <t>1366871600</t>
  </si>
  <si>
    <t>Encompass Health Rehabilitation Hospital of Humble</t>
  </si>
  <si>
    <t>427092801</t>
  </si>
  <si>
    <t>1881252203</t>
  </si>
  <si>
    <t>Encompass Health Rehabilitation Hospital of Katy</t>
  </si>
  <si>
    <t>094121303</t>
  </si>
  <si>
    <t>1821025990</t>
  </si>
  <si>
    <t>Seminole Hospital District of Gaines County TX</t>
  </si>
  <si>
    <t>355497401</t>
  </si>
  <si>
    <t>1780025148</t>
  </si>
  <si>
    <t>Haven Behavioral Hospital of Frisco</t>
  </si>
  <si>
    <t>136145310</t>
  </si>
  <si>
    <t>1679560866</t>
  </si>
  <si>
    <t>Martin County Hospital District</t>
  </si>
  <si>
    <t>152686501</t>
  </si>
  <si>
    <t>1780786699</t>
  </si>
  <si>
    <t>PALACIOS COMMUNITY MEDICAL CENTER</t>
  </si>
  <si>
    <t>135151206</t>
  </si>
  <si>
    <t>1871599829</t>
  </si>
  <si>
    <t>Wilson County Memorial Hospital District dba Connally Memorial Medical Center</t>
  </si>
  <si>
    <t>220798701</t>
  </si>
  <si>
    <t>1326349986</t>
  </si>
  <si>
    <t>MID COAST MEDICAL CENTER - CENTRAL</t>
  </si>
  <si>
    <t>288662403</t>
  </si>
  <si>
    <t>1427374222</t>
  </si>
  <si>
    <t>Encompass Health Rehabilitation Hospital of the Mid-Cities</t>
  </si>
  <si>
    <t>094351601</t>
  </si>
  <si>
    <t>1821061532</t>
  </si>
  <si>
    <t>Encompass Health Rehabilitation Hospital of Midland Odessa</t>
  </si>
  <si>
    <t>382091201</t>
  </si>
  <si>
    <t>1144756578</t>
  </si>
  <si>
    <t>Encompass Health Rehabilitation Hospital of Pearland</t>
  </si>
  <si>
    <t>094347402</t>
  </si>
  <si>
    <t>1144294893</t>
  </si>
  <si>
    <t>Encompass Health Rehabilitation Hospital of Plano</t>
  </si>
  <si>
    <t>316076401</t>
  </si>
  <si>
    <t>1518253194</t>
  </si>
  <si>
    <t>Swisher Memorial Healthcare System</t>
  </si>
  <si>
    <t>199238002</t>
  </si>
  <si>
    <t>1720279342</t>
  </si>
  <si>
    <t>Encompass Health Rehabilitation Hospital of Richardson</t>
  </si>
  <si>
    <t>364187001</t>
  </si>
  <si>
    <t>1457393571</t>
  </si>
  <si>
    <t>Anson General Hospital</t>
  </si>
  <si>
    <t>209190201</t>
  </si>
  <si>
    <t>1245422567</t>
  </si>
  <si>
    <t>Encompass Health Rehabilitation Hospital of Round Rock</t>
  </si>
  <si>
    <t>431237301</t>
  </si>
  <si>
    <t>1306448899</t>
  </si>
  <si>
    <t>Shannon Rehabilitation Hospital, an affiliate of Encompass Health</t>
  </si>
  <si>
    <t>021168201</t>
  </si>
  <si>
    <t>1548233265</t>
  </si>
  <si>
    <t>Encompass Health Rehabilitation Hospital of San Antonio</t>
  </si>
  <si>
    <t>216719901</t>
  </si>
  <si>
    <t>1700826575</t>
  </si>
  <si>
    <t>Somervell County Hospital District</t>
  </si>
  <si>
    <t>413256501</t>
  </si>
  <si>
    <t>1154893675</t>
  </si>
  <si>
    <t>South Plains Rehabilitation Hospital, an affiliate of UMC and Encompass Health</t>
  </si>
  <si>
    <t>219907701</t>
  </si>
  <si>
    <t>1518287721</t>
  </si>
  <si>
    <t>Encompass Health Rehabilitation Hospital of Sugar Land</t>
  </si>
  <si>
    <t>021175701</t>
  </si>
  <si>
    <t>1649243353</t>
  </si>
  <si>
    <t>Encompass Health Rehabilitation Hospital of Texarkana</t>
  </si>
  <si>
    <t>315341301</t>
  </si>
  <si>
    <t>1376829812</t>
  </si>
  <si>
    <t>Encompass Health Rehabilitation Hospital The Vintage</t>
  </si>
  <si>
    <t>094352403</t>
  </si>
  <si>
    <t>1194798801</t>
  </si>
  <si>
    <t>Encompass Health Rehabilitation Hospital of The Woodlands</t>
  </si>
  <si>
    <t>184505902</t>
  </si>
  <si>
    <t>1316911068</t>
  </si>
  <si>
    <t>Christus Trinity Mother Frances Rehabilitation Hospital, a partner of Encompass Health</t>
  </si>
  <si>
    <t>133544006</t>
  </si>
  <si>
    <t>1568454403</t>
  </si>
  <si>
    <t>Deaf Smith County Hospital District</t>
  </si>
  <si>
    <t>209804801</t>
  </si>
  <si>
    <t>1477731156</t>
  </si>
  <si>
    <t>Encompass Health Rehabilitation Hospital of Vision Park</t>
  </si>
  <si>
    <t>432310701</t>
  </si>
  <si>
    <t>1205420916</t>
  </si>
  <si>
    <t>Encompass Health Rehabilitation Hospital of Waco</t>
  </si>
  <si>
    <t>094349003</t>
  </si>
  <si>
    <t>1689648339</t>
  </si>
  <si>
    <t>Encompass Health Rehabilitation Hospital of Wichita Falls</t>
  </si>
  <si>
    <t>088189803</t>
  </si>
  <si>
    <t>1356418974</t>
  </si>
  <si>
    <t>Throckmorton County Memorial Hospital</t>
  </si>
  <si>
    <t>371439601</t>
  </si>
  <si>
    <t>1154782548</t>
  </si>
  <si>
    <t>PALMS BEHAVIORAL HEALTH</t>
  </si>
  <si>
    <t>421199701</t>
  </si>
  <si>
    <t>1427671064</t>
  </si>
  <si>
    <t>Temple Behavioral Healthcare Hospital Inc
dba Canyon Creek Behavioral Health</t>
  </si>
  <si>
    <t>135235306</t>
  </si>
  <si>
    <t>1740273994</t>
  </si>
  <si>
    <t>Medical Center Health System</t>
  </si>
  <si>
    <t>021194801</t>
  </si>
  <si>
    <t>1326052226</t>
  </si>
  <si>
    <t>Austin State Hospital</t>
  </si>
  <si>
    <t>State-owned IMD</t>
  </si>
  <si>
    <t>121806703</t>
  </si>
  <si>
    <t>1881697316</t>
  </si>
  <si>
    <t>Reagan Hospital District</t>
  </si>
  <si>
    <t>138353107</t>
  </si>
  <si>
    <t>1194893263</t>
  </si>
  <si>
    <t>Baylor County Hospital District - Seymour Hospital</t>
  </si>
  <si>
    <t>094180903</t>
  </si>
  <si>
    <t>1821066820</t>
  </si>
  <si>
    <t>Lynn County Hospital District</t>
  </si>
  <si>
    <t>137918204</t>
  </si>
  <si>
    <t>1881600682</t>
  </si>
  <si>
    <t>Big Springs State Hospital</t>
  </si>
  <si>
    <t>112751605</t>
  </si>
  <si>
    <t>1720094550</t>
  </si>
  <si>
    <t>El Paso Psychiatric Center</t>
  </si>
  <si>
    <t>361635101</t>
  </si>
  <si>
    <t>1003282039</t>
  </si>
  <si>
    <t>SUN Houston LLC</t>
  </si>
  <si>
    <t>127320302</t>
  </si>
  <si>
    <t>1407862170</t>
  </si>
  <si>
    <t>Kerrville State Hospital</t>
  </si>
  <si>
    <t>021195501</t>
  </si>
  <si>
    <t>1477669208</t>
  </si>
  <si>
    <t>North Texas State Hospital/Wichita</t>
  </si>
  <si>
    <t>021196301</t>
  </si>
  <si>
    <t>1245344472</t>
  </si>
  <si>
    <t>North Texas State Hospital/Vernon</t>
  </si>
  <si>
    <t>021219301</t>
  </si>
  <si>
    <t>1821161167</t>
  </si>
  <si>
    <t>Rio Grande State School</t>
  </si>
  <si>
    <t>133331202</t>
  </si>
  <si>
    <t>1942218581</t>
  </si>
  <si>
    <t>Rusk State Hospital</t>
  </si>
  <si>
    <t>138706004</t>
  </si>
  <si>
    <t>1972511921</t>
  </si>
  <si>
    <t>San Antonio State Hospital</t>
  </si>
  <si>
    <t>133257904</t>
  </si>
  <si>
    <t>1841354677</t>
  </si>
  <si>
    <t>Texas Center for Infectious Diseases</t>
  </si>
  <si>
    <t>137919003</t>
  </si>
  <si>
    <t>1992713119</t>
  </si>
  <si>
    <t>Terrell State Hospital</t>
  </si>
  <si>
    <t>109966502</t>
  </si>
  <si>
    <t>1366450538</t>
  </si>
  <si>
    <t>Waco Center for Youth</t>
  </si>
  <si>
    <t>136492909</t>
  </si>
  <si>
    <t>1992708705</t>
  </si>
  <si>
    <t xml:space="preserve">Sunrise Canyon Hospital </t>
  </si>
  <si>
    <t>163111101</t>
  </si>
  <si>
    <t>1063411767</t>
  </si>
  <si>
    <t>Paris Regional Medical Center</t>
  </si>
  <si>
    <t>217884004</t>
  </si>
  <si>
    <t>1326134255</t>
  </si>
  <si>
    <t>Dimmit Regional Hospital</t>
  </si>
  <si>
    <t>133367602</t>
  </si>
  <si>
    <t>1841294246</t>
  </si>
  <si>
    <t>Falls Community Hospital and Clinic</t>
  </si>
  <si>
    <t>162965101</t>
  </si>
  <si>
    <t>1659352987</t>
  </si>
  <si>
    <t>USMD Hospital at Arlington, L.P.</t>
  </si>
  <si>
    <t>138911619</t>
  </si>
  <si>
    <t>1437148020</t>
  </si>
  <si>
    <t>Cuero Community Hospital</t>
  </si>
  <si>
    <t>112707808</t>
  </si>
  <si>
    <t>1316931835</t>
  </si>
  <si>
    <t>Wilbarger County Hospital District</t>
  </si>
  <si>
    <t>197063401</t>
  </si>
  <si>
    <t>1841497153</t>
  </si>
  <si>
    <t>GPCH, LLC dba Golden Plains Community Hospital</t>
  </si>
  <si>
    <t>405102101</t>
  </si>
  <si>
    <t>1285191452</t>
  </si>
  <si>
    <t>Scenic Mountain Medical Center</t>
  </si>
  <si>
    <t>112711003</t>
  </si>
  <si>
    <t>1801852736</t>
  </si>
  <si>
    <t>Odessa Regional Medical Center</t>
  </si>
  <si>
    <t>163925401</t>
  </si>
  <si>
    <t>1861467573</t>
  </si>
  <si>
    <t>The Medical Center Of Southeast Texas</t>
  </si>
  <si>
    <t>207311601</t>
  </si>
  <si>
    <t>1114903523</t>
  </si>
  <si>
    <t>Wadley Regional Medical Center</t>
  </si>
  <si>
    <t>094172602</t>
  </si>
  <si>
    <t>1023013935</t>
  </si>
  <si>
    <t>McCamey Hospital</t>
  </si>
  <si>
    <t>121787905</t>
  </si>
  <si>
    <t>1396748471</t>
  </si>
  <si>
    <t>Parkview Hospital</t>
  </si>
  <si>
    <t>127298107</t>
  </si>
  <si>
    <t>1174563779</t>
  </si>
  <si>
    <t>Andrews County Hospital District</t>
  </si>
  <si>
    <t>094381301</t>
  </si>
  <si>
    <t>1033107826</t>
  </si>
  <si>
    <t>Intracare Hospital North
Intracare North Hospital DBA</t>
  </si>
  <si>
    <t>175287501</t>
  </si>
  <si>
    <t>1285798918</t>
  </si>
  <si>
    <t>University of Texas Southwestern Medical Center - Clements University Hospital</t>
  </si>
  <si>
    <t>136332705</t>
  </si>
  <si>
    <t>1760567085</t>
  </si>
  <si>
    <t xml:space="preserve">Starr County Memorial Hospital
</t>
  </si>
  <si>
    <t>121782009</t>
  </si>
  <si>
    <t>1740288505</t>
  </si>
  <si>
    <t>Uvalde County Hospital Authority</t>
  </si>
  <si>
    <t>344854001</t>
  </si>
  <si>
    <t>1215354899</t>
  </si>
  <si>
    <t>Westpark Springs LLC</t>
  </si>
  <si>
    <t>136331910</t>
  </si>
  <si>
    <t>1720096019</t>
  </si>
  <si>
    <t>Ward Memorial Hospital</t>
  </si>
  <si>
    <t>333289201</t>
  </si>
  <si>
    <t>1457791105</t>
  </si>
  <si>
    <t>Dallas Behavioral Healthcare Hospital</t>
  </si>
  <si>
    <t>020991801</t>
  </si>
  <si>
    <t>1942240189</t>
  </si>
  <si>
    <t>Refugio County Memorial Hospital District</t>
  </si>
  <si>
    <t>136412710</t>
  </si>
  <si>
    <t>1699772541</t>
  </si>
  <si>
    <t>Karnes County Hospital District</t>
  </si>
  <si>
    <t>354018901</t>
  </si>
  <si>
    <t>1790174860</t>
  </si>
  <si>
    <t>Prime Healthcare Service - Mesquite, LLC (DBA Dallas Regional Medical Center)</t>
  </si>
  <si>
    <t>391575301</t>
  </si>
  <si>
    <t>1083112023</t>
  </si>
  <si>
    <t>1598138919</t>
  </si>
  <si>
    <t>Pipeline East Dallas LLC dba White Rock Medical Center</t>
  </si>
  <si>
    <t>110856504</t>
  </si>
  <si>
    <t>1134137466</t>
  </si>
  <si>
    <t>OLNEY HAMILTON HOSPITAL DISTRICT</t>
  </si>
  <si>
    <t>137909111</t>
  </si>
  <si>
    <t>1689630865</t>
  </si>
  <si>
    <t>Memorial Medical Center</t>
  </si>
  <si>
    <t>349059101</t>
  </si>
  <si>
    <t>1871917971</t>
  </si>
  <si>
    <t>San Antonio Behavioral Healthcare Hospital</t>
  </si>
  <si>
    <t>345305201</t>
  </si>
  <si>
    <t>1275956807</t>
  </si>
  <si>
    <t>Georgetown Behavioral Health Institute, LLC</t>
  </si>
  <si>
    <t>130601104</t>
  </si>
  <si>
    <t>1700801909</t>
  </si>
  <si>
    <t xml:space="preserve">The Hospitals of Providence Memorial Campus
</t>
  </si>
  <si>
    <t>133245406</t>
  </si>
  <si>
    <t>1215969787</t>
  </si>
  <si>
    <t xml:space="preserve">The Hospitals of Providence Sierra Campus
</t>
  </si>
  <si>
    <t>196829901</t>
  </si>
  <si>
    <t>1972709970</t>
  </si>
  <si>
    <t xml:space="preserve">The Hospitals of Providence East Campus
</t>
  </si>
  <si>
    <t>369162801</t>
  </si>
  <si>
    <t>1538522412</t>
  </si>
  <si>
    <t xml:space="preserve">The Hospitals of Providence Transmountain Campus
</t>
  </si>
  <si>
    <t>130605205</t>
  </si>
  <si>
    <t>1700885076</t>
  </si>
  <si>
    <t xml:space="preserve">Nacogdoches Medical Center
</t>
  </si>
  <si>
    <t>343723801</t>
  </si>
  <si>
    <t>1427472463</t>
  </si>
  <si>
    <t xml:space="preserve">Resolute Hospital Company LLC
</t>
  </si>
  <si>
    <t>159156201</t>
  </si>
  <si>
    <t>1598744856</t>
  </si>
  <si>
    <t xml:space="preserve">VHS San Antonio Partners LLC
</t>
  </si>
  <si>
    <t>292096901</t>
  </si>
  <si>
    <t>1154618742</t>
  </si>
  <si>
    <t xml:space="preserve">Valley Baptist Medical Center - Harlingen
</t>
  </si>
  <si>
    <t>294543801</t>
  </si>
  <si>
    <t>1184911877</t>
  </si>
  <si>
    <t xml:space="preserve">Valley Baptist Medical Center - Brownsville
</t>
  </si>
  <si>
    <t>219336901</t>
  </si>
  <si>
    <t>1861690364</t>
  </si>
  <si>
    <t>DALLAS MEDICAL CENTER</t>
  </si>
  <si>
    <t>135035706</t>
  </si>
  <si>
    <t>1861488579</t>
  </si>
  <si>
    <t>Knapp Medical Center</t>
  </si>
  <si>
    <t>020988401</t>
  </si>
  <si>
    <t>1023011657</t>
  </si>
  <si>
    <t>Sweeny Community Hospital</t>
  </si>
  <si>
    <t>094222903</t>
  </si>
  <si>
    <t>1003885641</t>
  </si>
  <si>
    <t xml:space="preserve">CHRISTUS SPOHN HEALTH SYSTEM CORPORATION-CHRISTUS SPOHN HOSPITAL ALICE      
</t>
  </si>
  <si>
    <t>020811801</t>
  </si>
  <si>
    <t>1447228747</t>
  </si>
  <si>
    <t xml:space="preserve">CHRISTUS SPOHN HEALTH SYSTEM CORPORATION-CHRISTUS SPOHN HOSPITAL BEEVILLE                  </t>
  </si>
  <si>
    <t>136436606</t>
  </si>
  <si>
    <t>1093783391</t>
  </si>
  <si>
    <t xml:space="preserve">CHRISTUS SPOHN HEALTH SYSTEM CORPORATION-CHRISTUS SPOHN HOSPITAL KLEBERG                   
</t>
  </si>
  <si>
    <t>121775403</t>
  </si>
  <si>
    <t>1689641680</t>
  </si>
  <si>
    <t xml:space="preserve">CHRISTUS SPOHN HEALTH SYSTEM CORPORATION-CHRISTUS SPOHN HOSPITAL CORPUS CHRISTI            
</t>
  </si>
  <si>
    <t>020844901</t>
  </si>
  <si>
    <t>1194787218</t>
  </si>
  <si>
    <t xml:space="preserve">CHRISTUS SANTA ROSA HEALTH CARE CORPORATION-CHRISTUS SANTA ROSA HOSPITAL                      
</t>
  </si>
  <si>
    <t>020844903</t>
  </si>
  <si>
    <t>1821004151</t>
  </si>
  <si>
    <t xml:space="preserve">CHRISTUS SANTA ROSA HEALTH CARE CORPORATION-CHRISTUS SANTA ROSA CHILDRENS                     
</t>
  </si>
  <si>
    <t>366812101</t>
  </si>
  <si>
    <t>1033568621</t>
  </si>
  <si>
    <t xml:space="preserve">CHRISTUS HOPKINS HEALTH ALLIANCE-CHRISTUS MOTHER FRANCES HOSPITAL - SULPHUR SPRINGS
</t>
  </si>
  <si>
    <t>141858401</t>
  </si>
  <si>
    <t>1952306672</t>
  </si>
  <si>
    <t xml:space="preserve">MOTHER FRANCES HOSPITAL JACKSONVILLE              
</t>
  </si>
  <si>
    <t>127301306</t>
  </si>
  <si>
    <t>1659308948</t>
  </si>
  <si>
    <t xml:space="preserve">MOTHER FRANCES HOSPITAL WINNSBORO                 
</t>
  </si>
  <si>
    <t>094108002</t>
  </si>
  <si>
    <t>1679578439</t>
  </si>
  <si>
    <t xml:space="preserve">MOTHER FRANCES HOSPITAL REGIONAL HEALTHCARE CENTER-MOTHER FRANCES HOSPITAL                           
</t>
  </si>
  <si>
    <t>020976902</t>
  </si>
  <si>
    <t>1295736734</t>
  </si>
  <si>
    <t xml:space="preserve">CHRISTUS HEALTH ARK LATEX-CHRISTUS ST MICHAEL        
</t>
  </si>
  <si>
    <t>094353202</t>
  </si>
  <si>
    <t>1467453902</t>
  </si>
  <si>
    <t xml:space="preserve">CHRISTUS HEALTH ARK LATEX-CHRISTUS ST MICHAEL REHABILITATION HOSPITAL       
</t>
  </si>
  <si>
    <t>112667403</t>
  </si>
  <si>
    <t>1124092036</t>
  </si>
  <si>
    <t xml:space="preserve">CHRISTUS GOOD SHEPHERD MEDICAL CENTER-CHRISTUS GOOD SHEPHERD MEDICAL CENTER MARSHALL    
</t>
  </si>
  <si>
    <t>112706003</t>
  </si>
  <si>
    <t>1598749707</t>
  </si>
  <si>
    <t xml:space="preserve">CHRISTUS JASPER MEMORIAL HOSPITAL-                                                  
</t>
  </si>
  <si>
    <t>138296208</t>
  </si>
  <si>
    <t>1679557888</t>
  </si>
  <si>
    <t xml:space="preserve">CHRISTUS HEALTH SOUTHEAST TEXAS-CHRISTUS HOSPITAL                                 
</t>
  </si>
  <si>
    <t>136491104</t>
  </si>
  <si>
    <t>1912906298</t>
  </si>
  <si>
    <t>Texas Vista Medical Center</t>
  </si>
  <si>
    <t>415580601</t>
  </si>
  <si>
    <t>1447883301</t>
  </si>
  <si>
    <t xml:space="preserve">CHRISTUS Santa Rosa Hospital-San Marcos                                      
</t>
  </si>
  <si>
    <t>181706601</t>
  </si>
  <si>
    <t>1154361475</t>
  </si>
  <si>
    <t>St. Joseph Medical Center</t>
  </si>
  <si>
    <t>136325111</t>
  </si>
  <si>
    <t>1184631673</t>
  </si>
  <si>
    <t>Mitchell County Hospital District</t>
  </si>
  <si>
    <t>094138703</t>
  </si>
  <si>
    <t>1437156361</t>
  </si>
  <si>
    <t>CLAY COUNTY MEMORIAL HOSPITAL</t>
  </si>
  <si>
    <t>121799406</t>
  </si>
  <si>
    <t>1295739258</t>
  </si>
  <si>
    <t>RANKIN COUNTY HOSPITAL DISTRICT</t>
  </si>
  <si>
    <t>348990801</t>
  </si>
  <si>
    <t>1689098790</t>
  </si>
  <si>
    <t>Houston Behavioral Healthcare Hospital</t>
  </si>
  <si>
    <t>112677302</t>
  </si>
  <si>
    <t>1336172105</t>
  </si>
  <si>
    <t xml:space="preserve">Texas Health Harris Methodist Hospital Fort Worth
</t>
  </si>
  <si>
    <t>315440301</t>
  </si>
  <si>
    <t>1760628184</t>
  </si>
  <si>
    <t xml:space="preserve">Legal Name: Texas Scottish Rite Hospital for Crippled Children
DBA: Texas Scottish Rite Hospital for Children Scottish Rite for Children
</t>
  </si>
  <si>
    <t>120726804</t>
  </si>
  <si>
    <t>1417980202</t>
  </si>
  <si>
    <t xml:space="preserve">Texas Health Harris Methodist Hospital Southwest Fort Worth
</t>
  </si>
  <si>
    <t>130616909</t>
  </si>
  <si>
    <t>1760598692</t>
  </si>
  <si>
    <t>PECOS COUNTY MEMORIAL HOSPITAL</t>
  </si>
  <si>
    <t>136326908</t>
  </si>
  <si>
    <t>1104845015</t>
  </si>
  <si>
    <t xml:space="preserve">Texas Health Harris Methodist Hospital Hurst-Euless-Bedford
</t>
  </si>
  <si>
    <t>138950412</t>
  </si>
  <si>
    <t>1972590602</t>
  </si>
  <si>
    <t>Palo Pinto County Hospital District</t>
  </si>
  <si>
    <t>212140201</t>
  </si>
  <si>
    <t>1427048453</t>
  </si>
  <si>
    <t>Medina County Hospital District</t>
  </si>
  <si>
    <t>131036903</t>
  </si>
  <si>
    <t>1396778064</t>
  </si>
  <si>
    <t xml:space="preserve">Texas Health Harris Methodist Hospital Cleburne
</t>
  </si>
  <si>
    <t>135233809</t>
  </si>
  <si>
    <t>1992767511</t>
  </si>
  <si>
    <t>Lavaca Medical Center</t>
  </si>
  <si>
    <t>139135109</t>
  </si>
  <si>
    <t>1477643690</t>
  </si>
  <si>
    <t>Texas Children’s Hospital</t>
  </si>
  <si>
    <t>112692202</t>
  </si>
  <si>
    <t>1598746703</t>
  </si>
  <si>
    <t>Fisher County Hospital District</t>
  </si>
  <si>
    <t>136430906</t>
  </si>
  <si>
    <t>1497726343</t>
  </si>
  <si>
    <t xml:space="preserve">Hill Country Memorial Hospital
</t>
  </si>
  <si>
    <t>391576104</t>
  </si>
  <si>
    <t>391576105</t>
  </si>
  <si>
    <t>1114435260</t>
  </si>
  <si>
    <t>Crockett Medical Center</t>
  </si>
  <si>
    <t>121781205</t>
  </si>
  <si>
    <t>1831140979</t>
  </si>
  <si>
    <t>Lillian Hudspeth Memorial Hospital</t>
  </si>
  <si>
    <t>138951211</t>
  </si>
  <si>
    <t>1316936990</t>
  </si>
  <si>
    <t>El Paso County Hospital District dba University Medical Center of El Paso</t>
  </si>
  <si>
    <t>199602701</t>
  </si>
  <si>
    <t>1316197767</t>
  </si>
  <si>
    <t>Crane County Hospital District</t>
  </si>
  <si>
    <t>119877204</t>
  </si>
  <si>
    <t>1104830900</t>
  </si>
  <si>
    <t>Val Verde Regional Medical Center</t>
  </si>
  <si>
    <t>094119702</t>
  </si>
  <si>
    <t>1629089966</t>
  </si>
  <si>
    <t>Metroplex Adventist Hospital, Inc. dba AdventHealth Central Texas</t>
  </si>
  <si>
    <t>149073203</t>
  </si>
  <si>
    <t>1750392916</t>
  </si>
  <si>
    <t>Metroplex Adventist Hospital, Inc. dba AdventHealth Rollins Brook</t>
  </si>
  <si>
    <t>314080801</t>
  </si>
  <si>
    <t>1033120423</t>
  </si>
  <si>
    <t>Texas Health Huguley, Inc. dba Texas Health Huguley Hospital Fort Worth South</t>
  </si>
  <si>
    <t>020992601</t>
  </si>
  <si>
    <t>1083612121</t>
  </si>
  <si>
    <t>Stonewall Memorial Hospital District</t>
  </si>
  <si>
    <t>121794503</t>
  </si>
  <si>
    <t>1922031541</t>
  </si>
  <si>
    <t xml:space="preserve">Texas Health Harris Methodist Hospital Stephenville
</t>
  </si>
  <si>
    <t>020908201</t>
  </si>
  <si>
    <t>1396779948</t>
  </si>
  <si>
    <t xml:space="preserve">Texas Health Presbyterian Hospital Dallas
</t>
  </si>
  <si>
    <t>094140302</t>
  </si>
  <si>
    <t>1457382798</t>
  </si>
  <si>
    <t xml:space="preserve">Texas Health Presbyterian Hospital Kaufman
</t>
  </si>
  <si>
    <t>094207002</t>
  </si>
  <si>
    <t>1770514077</t>
  </si>
  <si>
    <t xml:space="preserve">Texas Health Presbyterian Hospital Plano
</t>
  </si>
  <si>
    <t>127267603</t>
  </si>
  <si>
    <t>1942294939</t>
  </si>
  <si>
    <t xml:space="preserve"> CHI St. Joseph Regional Health Center   
</t>
  </si>
  <si>
    <t>020982701</t>
  </si>
  <si>
    <t>1548291883</t>
  </si>
  <si>
    <t xml:space="preserve">Texas Health Presbyterian Hospital Allen
</t>
  </si>
  <si>
    <t>130614405</t>
  </si>
  <si>
    <t>1174533343</t>
  </si>
  <si>
    <t xml:space="preserve">Texas Health Arlington Memorial Hospital
</t>
  </si>
  <si>
    <t>020967802</t>
  </si>
  <si>
    <t>1003883158</t>
  </si>
  <si>
    <t xml:space="preserve">Texas Health Presbyterian Hospital Denton
</t>
  </si>
  <si>
    <t>316296801</t>
  </si>
  <si>
    <t>1215296884</t>
  </si>
  <si>
    <t xml:space="preserve">Texas Health Harris Methodist Hospital Alliance
</t>
  </si>
  <si>
    <t>282322101</t>
  </si>
  <si>
    <t>1407169196</t>
  </si>
  <si>
    <t xml:space="preserve">Texas Health Heart Hospital
</t>
  </si>
  <si>
    <t>414763901</t>
  </si>
  <si>
    <t>1104381292</t>
  </si>
  <si>
    <t xml:space="preserve">Texas Health Frisco
</t>
  </si>
  <si>
    <t>127304703</t>
  </si>
  <si>
    <t>1508899204</t>
  </si>
  <si>
    <t xml:space="preserve">Texas Health Harris Methodist Hospital Azle
</t>
  </si>
  <si>
    <t>193399601</t>
  </si>
  <si>
    <t>1629138029</t>
  </si>
  <si>
    <t xml:space="preserve">Texas Health Rockwall
</t>
  </si>
  <si>
    <t>171461001</t>
  </si>
  <si>
    <t>1629064928</t>
  </si>
  <si>
    <t xml:space="preserve">Texas Health Southlake
</t>
  </si>
  <si>
    <t>174662001</t>
  </si>
  <si>
    <t>1316933609</t>
  </si>
  <si>
    <t xml:space="preserve">Texas Health Center Diagnostic and Surgery
</t>
  </si>
  <si>
    <t>217744601</t>
  </si>
  <si>
    <t>1902047376</t>
  </si>
  <si>
    <t xml:space="preserve">Texas Health Flower Mound
</t>
  </si>
  <si>
    <t>111915801</t>
  </si>
  <si>
    <t>1497708929</t>
  </si>
  <si>
    <t>Parkview Regional Hospital</t>
  </si>
  <si>
    <t>121822403</t>
  </si>
  <si>
    <t>1700805678</t>
  </si>
  <si>
    <t>PRHC Ennis LP</t>
  </si>
  <si>
    <t>136143806</t>
  </si>
  <si>
    <t>1255325817</t>
  </si>
  <si>
    <t>MIDLAND COUNTY HOSPITAL DISTRCT - MIDLAND MEMORIAL HOSPITAL</t>
  </si>
  <si>
    <t>094178302</t>
  </si>
  <si>
    <t>1114998911</t>
  </si>
  <si>
    <t>Lake Granbury Hospital</t>
  </si>
  <si>
    <t>162033801</t>
  </si>
  <si>
    <t>1548232044</t>
  </si>
  <si>
    <t>Laredo Medical Center</t>
  </si>
  <si>
    <t>192622201</t>
  </si>
  <si>
    <t>1376662296</t>
  </si>
  <si>
    <t>Cedar Park Regional Medical Center</t>
  </si>
  <si>
    <t>094118902</t>
  </si>
  <si>
    <t>1851343909</t>
  </si>
  <si>
    <t>Detar Hospitals</t>
  </si>
  <si>
    <t>110839103</t>
  </si>
  <si>
    <t>1528026267</t>
  </si>
  <si>
    <t>Longview RMC</t>
  </si>
  <si>
    <t>094164302</t>
  </si>
  <si>
    <t>1487607792</t>
  </si>
  <si>
    <t>Woodland Heights Medical Center</t>
  </si>
  <si>
    <t>425740401</t>
  </si>
  <si>
    <t>1487271375</t>
  </si>
  <si>
    <t>Methodist Midlothian Medical Center</t>
  </si>
  <si>
    <t>Pending</t>
  </si>
  <si>
    <t>1568818417</t>
  </si>
  <si>
    <t>Methodist Southlake Medical Center</t>
  </si>
  <si>
    <t>112684904</t>
  </si>
  <si>
    <t>1831170273</t>
  </si>
  <si>
    <t>Reeves County Hospital District</t>
  </si>
  <si>
    <t>112701102</t>
  </si>
  <si>
    <t>1144274226</t>
  </si>
  <si>
    <t>Navarro Regional Hospital</t>
  </si>
  <si>
    <t>387515501</t>
  </si>
  <si>
    <t>1417465824</t>
  </si>
  <si>
    <t>Athens Hospital LLC - UT HEALTH EAST TEXAS ATHENS HOSPITAL</t>
  </si>
  <si>
    <t>387663301</t>
  </si>
  <si>
    <t>1538667035</t>
  </si>
  <si>
    <t>Carthage Hospital LLC - UT HEALTH EAST TEXAS CARTHAGE HOSPITAL</t>
  </si>
  <si>
    <t>387377001</t>
  </si>
  <si>
    <t>1326546797</t>
  </si>
  <si>
    <t>Henderson Hospital LLC - UT HEALTH EAST TEXAS HENDERSON HOSPITAL</t>
  </si>
  <si>
    <t>387381201</t>
  </si>
  <si>
    <t>1730697350</t>
  </si>
  <si>
    <t>Jacksonville Hospital LLC - UT HEALTH EAST TEXAS JACKSONVILLE HOSPITAL</t>
  </si>
  <si>
    <t>388696201</t>
  </si>
  <si>
    <t>1184132524</t>
  </si>
  <si>
    <t>Pittsburg Hospital LLC - UT HEALTH EAST TEXAS PITTSBURG HOSPITAL</t>
  </si>
  <si>
    <t>388701003</t>
  </si>
  <si>
    <t>1477061885</t>
  </si>
  <si>
    <t>Quitman Hospital LLC - UT HEALTH EAST TEXAS QUITMAN HOSPITAL</t>
  </si>
  <si>
    <t>389645801</t>
  </si>
  <si>
    <t>1174021695</t>
  </si>
  <si>
    <t>Rehabilitation Hospital LLC - UT HEALTH EAST TEXAS REHABILITATION HOSPITAL</t>
  </si>
  <si>
    <t>388347201</t>
  </si>
  <si>
    <t>1407364847</t>
  </si>
  <si>
    <t>Tyler Regional Hospital LLC - UT HEALTH EAST TEXAS TYLER REGIONAL HOSPITAL</t>
  </si>
  <si>
    <t>322879301</t>
  </si>
  <si>
    <t>1407191984</t>
  </si>
  <si>
    <t>BSA Hospital LLC - Baptist St Anthonys Hospital</t>
  </si>
  <si>
    <t>312239201</t>
  </si>
  <si>
    <t>1841562709</t>
  </si>
  <si>
    <t>HH Killeen Health System LLC-Seton Medical Center Harker Heights</t>
  </si>
  <si>
    <t>165305701</t>
  </si>
  <si>
    <t>1912948845</t>
  </si>
  <si>
    <t>PHYSICIANS SURGICAL HOSPITAL LLC - Quail Creek Surgical Hospital</t>
  </si>
  <si>
    <t>020993401</t>
  </si>
  <si>
    <t>1174522494</t>
  </si>
  <si>
    <t>Chambers County Public Hospital District No1 DBA Omni Point Health Hospital</t>
  </si>
  <si>
    <t>112673204</t>
  </si>
  <si>
    <t>1881697878</t>
  </si>
  <si>
    <t>Yoakum Community Hospital</t>
  </si>
  <si>
    <t>412747401</t>
  </si>
  <si>
    <t>1245878990</t>
  </si>
  <si>
    <t>Huntsville Community Hospital, Inc., d/b/a Huntsville Memorial Hospital</t>
  </si>
  <si>
    <t>121816602</t>
  </si>
  <si>
    <t>1164510673</t>
  </si>
  <si>
    <t>Palestine Principal Healthcare Limited Partnership</t>
  </si>
  <si>
    <t>007068203</t>
  </si>
  <si>
    <t>121792903</t>
  </si>
  <si>
    <t>1326037607</t>
  </si>
  <si>
    <t>HAMILTON COUNTY HOSPITAL DISTRICT
DBA:  HAMILTON HEALTHCARE SYSTEM
DBA:  HAMILTON GENERAL HOSPITAL</t>
  </si>
  <si>
    <t>137999206</t>
  </si>
  <si>
    <t>1821087164</t>
  </si>
  <si>
    <t>Lubbock County Hospital District</t>
  </si>
  <si>
    <t>112704504</t>
  </si>
  <si>
    <t>1245237593</t>
  </si>
  <si>
    <t>Ochiltree Hospital District</t>
  </si>
  <si>
    <t>131030203</t>
  </si>
  <si>
    <t>1801831748</t>
  </si>
  <si>
    <t>Nacogdoches County Hospital District</t>
  </si>
  <si>
    <t>127303903</t>
  </si>
  <si>
    <t>1700883196</t>
  </si>
  <si>
    <t>OakBend Medical Center</t>
  </si>
  <si>
    <t>083290905</t>
  </si>
  <si>
    <t>1477857332</t>
  </si>
  <si>
    <t>Bellville Medical Center</t>
  </si>
  <si>
    <t>127278304</t>
  </si>
  <si>
    <t>1417941295</t>
  </si>
  <si>
    <t>University of Texas Health Science Center at Tyler</t>
  </si>
  <si>
    <t>112728403</t>
  </si>
  <si>
    <t>1083619712</t>
  </si>
  <si>
    <t>GENERAL HOSPITAL</t>
  </si>
  <si>
    <t>420957903</t>
  </si>
  <si>
    <t>420957901</t>
  </si>
  <si>
    <t>1184233785</t>
  </si>
  <si>
    <t>Hendrick Medical Center Brownwood</t>
  </si>
  <si>
    <t>091770005</t>
  </si>
  <si>
    <t>1326025701</t>
  </si>
  <si>
    <t>Concho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</si>
</sst>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0.0000%"/>
    <numFmt numFmtId="167" formatCode="_(* #,##0_);_(* \(#,##0\);_(* &quot;-&quot;??_);_(@_)"/>
  </numFmts>
  <fonts count="8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b/>
      <sz val="9"/>
      <color theme="1"/>
      <name val="Verdana"/>
      <family val="2"/>
    </font>
    <font>
      <sz val="9"/>
      <color rgb="FF333333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49" fontId="3" fillId="2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left"/>
    </xf>
    <xf numFmtId="0" fontId="4" fillId="0" borderId="2" xfId="2" applyFont="1" applyBorder="1" applyAlignment="1">
      <alignment horizontal="left" wrapText="1"/>
    </xf>
    <xf numFmtId="0" fontId="5" fillId="0" borderId="2" xfId="0" applyFont="1" applyBorder="1"/>
    <xf numFmtId="165" fontId="4" fillId="0" borderId="1" xfId="2" applyNumberFormat="1" applyFont="1" applyBorder="1" applyAlignment="1">
      <alignment horizontal="right"/>
    </xf>
    <xf numFmtId="49" fontId="4" fillId="0" borderId="2" xfId="2" applyNumberFormat="1" applyFont="1" applyBorder="1" applyAlignment="1">
      <alignment horizontal="left" wrapText="1"/>
    </xf>
    <xf numFmtId="0" fontId="6" fillId="0" borderId="2" xfId="2" applyFont="1" applyBorder="1" applyAlignment="1">
      <alignment wrapText="1"/>
    </xf>
    <xf numFmtId="0" fontId="7" fillId="0" borderId="2" xfId="2" applyFont="1" applyBorder="1" applyAlignment="1">
      <alignment wrapText="1"/>
    </xf>
    <xf numFmtId="0" fontId="5" fillId="4" borderId="2" xfId="0" applyFont="1" applyFill="1" applyBorder="1"/>
    <xf numFmtId="165" fontId="0" fillId="0" borderId="0" xfId="0" applyNumberFormat="1"/>
    <xf numFmtId="9" fontId="0" fillId="0" borderId="0" xfId="1" applyFont="1"/>
    <xf numFmtId="164" fontId="3" fillId="3" borderId="3" xfId="2" applyNumberFormat="1" applyFont="1" applyFill="1" applyBorder="1" applyAlignment="1">
      <alignment horizontal="center" vertical="center" wrapText="1"/>
    </xf>
    <xf numFmtId="43" fontId="0" fillId="0" borderId="0" xfId="0" applyNumberFormat="1"/>
    <xf numFmtId="166" fontId="4" fillId="0" borderId="1" xfId="1" applyNumberFormat="1" applyFont="1" applyBorder="1" applyAlignment="1">
      <alignment horizontal="right"/>
    </xf>
    <xf numFmtId="0" fontId="0" fillId="0" borderId="0" xfId="0" pivotButton="1"/>
    <xf numFmtId="164" fontId="4" fillId="0" borderId="1" xfId="2" applyNumberFormat="1" applyFont="1" applyBorder="1" applyAlignment="1">
      <alignment horizontal="right"/>
    </xf>
    <xf numFmtId="167" fontId="0" fillId="0" borderId="0" xfId="0" applyNumberFormat="1" applyAlignment="1">
      <alignment vertical="center"/>
    </xf>
  </cellXfs>
  <cellStyles count="3">
    <cellStyle name="Normal" xfId="0" builtinId="0"/>
    <cellStyle name="Normal 2" xfId="2" xr:uid="{C41455CE-5DFD-41C5-8EEF-15EE7FC31668}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,Adam (HHSC)" refreshedDate="45125.45531701389" createdVersion="8" refreshedVersion="8" minRefreshableVersion="3" recordCount="407" xr:uid="{87487F13-84E4-4A48-9E93-67FE3B20BFCB}">
  <cacheSource type="worksheet">
    <worksheetSource ref="A1:M408" sheet="CHIRP Year2 Additional IGT Call"/>
  </cacheSource>
  <cacheFields count="13">
    <cacheField name="2021 Master TPI" numFmtId="2">
      <sharedItems/>
    </cacheField>
    <cacheField name="TPI" numFmtId="0">
      <sharedItems/>
    </cacheField>
    <cacheField name="Master NPI" numFmtId="0">
      <sharedItems/>
    </cacheField>
    <cacheField name="NPI" numFmtId="0">
      <sharedItems/>
    </cacheField>
    <cacheField name="PROVIDER NAME" numFmtId="0">
      <sharedItems/>
    </cacheField>
    <cacheField name="CHIRP Class" numFmtId="0">
      <sharedItems/>
    </cacheField>
    <cacheField name="SDA" numFmtId="0">
      <sharedItems count="13">
        <s v="MRSA West"/>
        <s v="MRSA Central"/>
        <s v="Tarrant"/>
        <s v="Nueces"/>
        <s v="Travis"/>
        <s v="MRSA Northeast"/>
        <s v="Bexar"/>
        <s v="Hidalgo"/>
        <s v="El Paso"/>
        <s v="Harris"/>
        <s v="Jefferson"/>
        <s v="Lubbock"/>
        <s v="Dallas"/>
      </sharedItems>
    </cacheField>
    <cacheField name="Combined Rates Class &amp; SDA" numFmtId="0">
      <sharedItems/>
    </cacheField>
    <cacheField name="Suggested IGT for 1st 6 months" numFmtId="165">
      <sharedItems containsSemiMixedTypes="0" containsString="0" containsNumber="1" minValue="0" maxValue="104101517.12546603"/>
    </cacheField>
    <cacheField name="Suggested IGT for 2nd 6 months" numFmtId="165">
      <sharedItems containsSemiMixedTypes="0" containsString="0" containsNumber="1" minValue="0" maxValue="88618590.49140127"/>
    </cacheField>
    <cacheField name="Total Suggested IGT" numFmtId="165">
      <sharedItems containsSemiMixedTypes="0" containsString="0" containsNumber="1" minValue="0" maxValue="192720107.6168673"/>
    </cacheField>
    <cacheField name="Percentage" numFmtId="166">
      <sharedItems containsSemiMixedTypes="0" containsString="0" containsNumber="1" minValue="0" maxValue="9.3440713764827071E-2"/>
    </cacheField>
    <cacheField name="Additional Suggested IGT" numFmtId="165">
      <sharedItems containsSemiMixedTypes="0" containsString="0" containsNumber="1" minValue="0" maxValue="21504568.8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7">
  <r>
    <s v="135237906"/>
    <s v="135237906"/>
    <s v="1023013448"/>
    <s v="1023013448"/>
    <s v="UNITED REGIONAL HEALTH CARE SYSTEM"/>
    <s v="Urban"/>
    <x v="0"/>
    <s v="Urban MRSA West"/>
    <n v="6221116.0694658803"/>
    <n v="6582171.9730258845"/>
    <n v="12803288.042491764"/>
    <n v="6.2076987607617906E-3"/>
    <n v="1428647.96"/>
  </r>
  <r>
    <s v="112688004"/>
    <s v="112688004"/>
    <s v="1447574819"/>
    <s v="1447574819"/>
    <s v="Frio Hospital Association dba Frio Regional Hospital"/>
    <s v="Rural"/>
    <x v="0"/>
    <s v="Rural MRSA West"/>
    <n v="57370.694422639281"/>
    <n v="48950.565798870703"/>
    <n v="106321.26022150999"/>
    <n v="5.1550066914783616E-5"/>
    <n v="11863.8"/>
  </r>
  <r>
    <s v="401736001"/>
    <s v="401736001"/>
    <s v="1104383371"/>
    <s v="1104383371"/>
    <s v="Bosque County Hospital District dba Goodall-Witcher Hospital"/>
    <s v="Rural"/>
    <x v="1"/>
    <s v="Rural MRSA Central"/>
    <n v="15648.570519842382"/>
    <n v="13059.905819047657"/>
    <n v="28708.476338890039"/>
    <n v="1.3919359808263997E-5"/>
    <n v="3203.42"/>
  </r>
  <r>
    <s v="130606006"/>
    <s v="130606006"/>
    <s v="1124076401"/>
    <s v="1124076401"/>
    <s v="Wise Health System"/>
    <s v="Rural"/>
    <x v="2"/>
    <s v="Rural Tarrant"/>
    <n v="1224833.5603554202"/>
    <n v="1028928.3153170405"/>
    <n v="2253761.8756724605"/>
    <n v="1.0927407675459318E-3"/>
    <n v="251484.79999999999"/>
  </r>
  <r>
    <s v="132812205"/>
    <s v="132812205"/>
    <s v="1548286172"/>
    <s v="1548286172"/>
    <s v="Driscoll Children's Hospital"/>
    <s v="Children's"/>
    <x v="3"/>
    <s v="Children's Nueces"/>
    <n v="25440451.649825901"/>
    <n v="21399758.437568814"/>
    <n v="46840210.087394714"/>
    <n v="2.2710565688152145E-2"/>
    <n v="5226639.47"/>
  </r>
  <r>
    <s v="210433301"/>
    <s v="210433301"/>
    <s v="1427048743"/>
    <s v="1427048743"/>
    <s v="Red River Hospital"/>
    <s v="Non-state-owned IMD"/>
    <x v="0"/>
    <s v="Non-state-owned IMD MRSA West"/>
    <n v="43188.520953938038"/>
    <n v="37963.192512879497"/>
    <n v="81151.713466817542"/>
    <n v="3.9346563902159687E-5"/>
    <n v="9055.27"/>
  </r>
  <r>
    <s v="348183001"/>
    <s v="348183001"/>
    <s v="1144625153"/>
    <s v="1144625153"/>
    <s v="Austin Behavioral Health "/>
    <s v="Non-state-owned IMD"/>
    <x v="4"/>
    <s v="Non-state-owned IMD Travis"/>
    <n v="85851.859427218747"/>
    <n v="72398.655969015963"/>
    <n v="158250.5153962347"/>
    <n v="7.67280658729859E-5"/>
    <n v="17658.3"/>
  </r>
  <r>
    <s v="136330112"/>
    <s v="136330112"/>
    <s v="1578588463"/>
    <s v="1578588463"/>
    <s v="Scurry County Hospital District DBA Cogdell Memorial Hospital"/>
    <s v="Rural"/>
    <x v="0"/>
    <s v="Rural MRSA West"/>
    <n v="63217.901660754862"/>
    <n v="47047.545087882121"/>
    <n v="110265.44674863698"/>
    <n v="5.3462413316379885E-5"/>
    <n v="12303.91"/>
  </r>
  <r>
    <s v="133252009"/>
    <s v="133252009"/>
    <s v="1992285282"/>
    <s v="1992285282"/>
    <s v="NHCI of Hillsboro, Inc.  DBA Hill Regional Hospital"/>
    <s v="Rural"/>
    <x v="1"/>
    <s v="Rural MRSA Central"/>
    <n v="74749.284412557754"/>
    <n v="63453.606220420188"/>
    <n v="138202.89063297794"/>
    <n v="6.700793656041706E-5"/>
    <n v="15421.29"/>
  </r>
  <r>
    <s v="133250406"/>
    <s v="133250406"/>
    <s v="1326079534"/>
    <s v="1326079534"/>
    <s v="Childress County Hospital District"/>
    <s v="Rural"/>
    <x v="0"/>
    <s v="Rural MRSA West"/>
    <n v="53798.421781697405"/>
    <n v="41919.551687707528"/>
    <n v="95717.97346940494"/>
    <n v="4.6409042998693218E-5"/>
    <n v="10680.64"/>
  </r>
  <r>
    <s v="337991901"/>
    <s v="337991901"/>
    <s v="1285065623"/>
    <s v="1285065623"/>
    <s v="Stephens Memorial Hospital"/>
    <s v="Rural"/>
    <x v="0"/>
    <s v="Rural MRSA West"/>
    <n v="18123.139670777673"/>
    <n v="13982.917896851124"/>
    <n v="32106.057567628799"/>
    <n v="1.5566683582690646E-5"/>
    <n v="3582.54"/>
  </r>
  <r>
    <s v="120745806"/>
    <s v="120745806"/>
    <s v="1699770149"/>
    <s v="1699770149"/>
    <s v="Muenster Memorial Hospital"/>
    <s v="Rural"/>
    <x v="5"/>
    <s v="Rural MRSA Northeast"/>
    <n v="3666.3468066011824"/>
    <n v="3165.9770971299263"/>
    <n v="6832.3239037311087"/>
    <n v="3.3126653473352915E-6"/>
    <n v="762.38"/>
  </r>
  <r>
    <s v="140714001"/>
    <s v="140714001"/>
    <s v="1861487779"/>
    <s v="1861487779"/>
    <s v="South Limestone Hospital District DBA Limestone Medical Center"/>
    <s v="Rural"/>
    <x v="1"/>
    <s v="Rural MRSA Central"/>
    <n v="29372.763082774734"/>
    <n v="24394.796242355034"/>
    <n v="53767.559325129769"/>
    <n v="2.6069304250912998E-5"/>
    <n v="5999.62"/>
  </r>
  <r>
    <s v="112742503"/>
    <s v="112742503"/>
    <s v="1326015595"/>
    <s v="1326015595"/>
    <s v="Clarity Child Guidance Center_x000a_8535 Tom Slick Drive_x000a_San Antonio, TX 78229"/>
    <s v="Non-state-owned IMD"/>
    <x v="6"/>
    <s v="Non-state-owned IMD Bexar"/>
    <n v="140960.74437106846"/>
    <n v="117942.78775639016"/>
    <n v="258903.5321274586"/>
    <n v="1.2552987406129498E-4"/>
    <n v="28889.61"/>
  </r>
  <r>
    <s v="396650901"/>
    <s v="396650901"/>
    <s v="1972071991"/>
    <s v="1972071991"/>
    <s v="GAINESVILLE COMMUNITY HOSPITAL, INC DBA NORTH TEXAS MEDICAL CENTER "/>
    <s v="Rural"/>
    <x v="5"/>
    <s v="Rural MRSA Northeast"/>
    <n v="114730.78467309919"/>
    <n v="94672.644109412257"/>
    <n v="209403.42878251144"/>
    <n v="1.0152965402623857E-4"/>
    <n v="23366.17"/>
  </r>
  <r>
    <s v="119874904"/>
    <s v="119874904"/>
    <s v="1790777696"/>
    <s v="1790777696"/>
    <s v="Jack County Hospital District dba Faith Community Hospital"/>
    <s v="Rural"/>
    <x v="0"/>
    <s v="Rural MRSA West"/>
    <n v="31015.136553864195"/>
    <n v="23158.901530403709"/>
    <n v="54174.038084267901"/>
    <n v="2.626638625680113E-5"/>
    <n v="6044.98"/>
  </r>
  <r>
    <s v="112679902"/>
    <s v="112679902"/>
    <s v="1205833985"/>
    <s v="1205833985"/>
    <s v="Mission Hospital, Inc."/>
    <s v="Urban"/>
    <x v="7"/>
    <s v="Urban Hidalgo"/>
    <n v="3170776.1805810584"/>
    <n v="2644527.6296078246"/>
    <n v="5815303.810188883"/>
    <n v="2.8195612046026551E-3"/>
    <n v="648897.53"/>
  </r>
  <r>
    <s v="400811201"/>
    <s v="400811201"/>
    <s v="1346724879"/>
    <s v="1346724879"/>
    <s v="El Paso Behavioral Health, LLC DBA Rio Vista Behavioral Health"/>
    <s v="Non-state-owned IMD"/>
    <x v="8"/>
    <s v="Non-state-owned IMD El Paso"/>
    <n v="5037.2884134025953"/>
    <n v="152722.25117472134"/>
    <n v="157759.53958812394"/>
    <n v="7.6490015310860145E-5"/>
    <n v="17603.509999999998"/>
  </r>
  <r>
    <s v="160709501"/>
    <s v="160709501"/>
    <s v="1053317362"/>
    <s v="1053317362"/>
    <s v="Doctors Hospital at Renaissance, Ltd."/>
    <s v="Urban"/>
    <x v="7"/>
    <s v="Urban Hidalgo"/>
    <n v="15024125.014101012"/>
    <n v="12582265.747028589"/>
    <n v="27606390.761129603"/>
    <n v="1.3385011502374798E-2"/>
    <n v="3080444.16"/>
  </r>
  <r>
    <s v="121692107"/>
    <s v="121692107"/>
    <s v="1861510521"/>
    <s v="1861510521"/>
    <s v="Hardeman County Memorial Hospital"/>
    <s v="Rural"/>
    <x v="0"/>
    <s v="Rural MRSA West"/>
    <n v="19929.955418621179"/>
    <n v="15946.549141963213"/>
    <n v="35876.504560584392"/>
    <n v="1.7394792037956895E-5"/>
    <n v="4003.26"/>
  </r>
  <r>
    <s v="094092602"/>
    <s v="094092602"/>
    <s v="1548226988"/>
    <s v="1548226988"/>
    <s v="UNIVERSITY OF TEXAS MEDICAL BRANCH (UNIVERSITY OF TEXAS MEDICAL BRANCH AT GALVESTON)"/>
    <s v="State-owned non-IMD"/>
    <x v="9"/>
    <s v="State-owned non-IMD Harris"/>
    <n v="9508797.7436520122"/>
    <n v="8148305.6016887454"/>
    <n v="17657103.345340759"/>
    <n v="8.5610804186970792E-3"/>
    <n v="1970258.31"/>
  </r>
  <r>
    <s v="220351501"/>
    <s v="138349908"/>
    <s v="1013957836"/>
    <s v="1013957836"/>
    <s v="Sherman/Grayson Hospital, LC_x000a_dba Wilson N Jones Regional Medical Center_x000a_500 N Highland Street_x000a_Sherman, TX 75092"/>
    <s v="Urban"/>
    <x v="5"/>
    <s v="Urban MRSA Northeast"/>
    <n v="1008068.1573155746"/>
    <n v="849751.17962844693"/>
    <n v="1857819.3369440215"/>
    <n v="9.0076726832915915E-4"/>
    <n v="207303.76"/>
  </r>
  <r>
    <s v="109588703"/>
    <s v="109588703"/>
    <s v="1558354241"/>
    <s v="1558354241"/>
    <s v="Hemphill County Hospital District"/>
    <s v="Rural"/>
    <x v="0"/>
    <s v="Rural MRSA West"/>
    <n v="8618.2600684429253"/>
    <n v="6662.0299087299463"/>
    <n v="15280.289977172872"/>
    <n v="7.4086778990341425E-6"/>
    <n v="1705.04"/>
  </r>
  <r>
    <s v="339869503"/>
    <s v="339869503"/>
    <s v="1184056954"/>
    <s v="1184056954"/>
    <s v="Rock Springs, LLC"/>
    <s v="Non-state-owned IMD"/>
    <x v="4"/>
    <s v="Non-state-owned IMD Travis"/>
    <n v="5438.3655326091193"/>
    <n v="4551.028112619786"/>
    <n v="9989.3936452289054"/>
    <n v="4.8433766659349978E-6"/>
    <n v="1114.6600000000001"/>
  </r>
  <r>
    <s v="339487601"/>
    <s v="339487601"/>
    <s v="1366880627"/>
    <s v="1366880627"/>
    <s v="Mesa Springs"/>
    <s v="Non-state-owned IMD"/>
    <x v="2"/>
    <s v="Non-state-owned IMD Tarrant"/>
    <n v="108786.59103575759"/>
    <n v="93613.644401521058"/>
    <n v="202400.23543727864"/>
    <n v="9.8134142302508257E-5"/>
    <n v="22584.720000000001"/>
  </r>
  <r>
    <s v="021215104"/>
    <s v="021215104"/>
    <s v="1689692402"/>
    <s v="1689692402"/>
    <s v="HMIH Cedar Crest, LLC"/>
    <s v="Non-state-owned IMD"/>
    <x v="1"/>
    <s v="Non-state-owned IMD MRSA Central"/>
    <n v="288023.81207394559"/>
    <n v="244521.60260730624"/>
    <n v="532545.41468125186"/>
    <n v="2.5820566559110183E-4"/>
    <n v="59423.79"/>
  </r>
  <r>
    <s v="094224503"/>
    <s v="094224503"/>
    <s v="1356312243"/>
    <s v="1356312243"/>
    <s v="Big Bend Regional Medical Center"/>
    <s v="Rural"/>
    <x v="0"/>
    <s v="Rural MRSA West"/>
    <n v="53122.956998173955"/>
    <n v="10517.675810746097"/>
    <n v="63640.632808920054"/>
    <n v="3.0856282863502821E-5"/>
    <n v="7101.31"/>
  </r>
  <r>
    <s v="138644310"/>
    <s v="138644310"/>
    <s v="1528064649"/>
    <s v="1528064649"/>
    <s v="Hendrick Medical Center"/>
    <s v="Urban"/>
    <x v="0"/>
    <s v="Urban MRSA West"/>
    <n v="5669888.6642781552"/>
    <n v="5112338.3790580193"/>
    <n v="10782227.043336175"/>
    <n v="5.2277834594545167E-3"/>
    <n v="1203128.96"/>
  </r>
  <r>
    <s v="021184901"/>
    <s v="021184901"/>
    <s v="1891765178"/>
    <s v="1891765178"/>
    <s v="Cook Children's Medical Center"/>
    <s v="Children's"/>
    <x v="2"/>
    <s v="Children's Tarrant"/>
    <n v="55789122.264402539"/>
    <n v="46655526.947579086"/>
    <n v="102444649.21198162"/>
    <n v="4.967048463248723E-2"/>
    <n v="11431230.699999999"/>
  </r>
  <r>
    <s v="137226005"/>
    <s v="137226005"/>
    <s v="1992707228"/>
    <s v="1992707228"/>
    <s v="Shannon Medical Center"/>
    <s v="Urban"/>
    <x v="0"/>
    <s v="Urban MRSA West"/>
    <n v="3461638.1129261851"/>
    <n v="3638378.4178696061"/>
    <n v="7100016.5307957912"/>
    <n v="3.4424566309320861E-3"/>
    <n v="792251.5"/>
  </r>
  <r>
    <s v="127294003"/>
    <s v="127294003"/>
    <s v="1790782704"/>
    <s v="1790782704"/>
    <s v="Sid Peterson Memorial Hospital"/>
    <s v="Rural"/>
    <x v="0"/>
    <s v="Rural MRSA West"/>
    <n v="201013.65829548342"/>
    <n v="0"/>
    <n v="201013.65829548342"/>
    <n v="9.7461857716216351E-5"/>
    <n v="22430"/>
  </r>
  <r>
    <s v="137227806"/>
    <s v="137227806"/>
    <s v="1790702371"/>
    <s v="1790702371"/>
    <s v="COUNTY OF YOAKUM, d/b/a, YOAKUM COUNTY HOSPITAL"/>
    <s v="Rural"/>
    <x v="0"/>
    <s v="Rural MRSA West"/>
    <n v="37868.059291669044"/>
    <n v="34093.724526900231"/>
    <n v="71961.783818569267"/>
    <n v="3.4890808888323706E-5"/>
    <n v="8029.82"/>
  </r>
  <r>
    <s v="309798201"/>
    <s v="309798201"/>
    <s v="1669752234"/>
    <s v="1669752234"/>
    <s v="Baptist Neighborhood Hospital"/>
    <s v="Urban"/>
    <x v="6"/>
    <s v="Urban Bexar"/>
    <n v="916743.4224544802"/>
    <n v="830299.15789940185"/>
    <n v="1747042.5803538822"/>
    <n v="8.4705694545556822E-4"/>
    <n v="194942.8"/>
  </r>
  <r>
    <s v="380473401"/>
    <s v="380473401"/>
    <s v="1003344334"/>
    <s v="1003344334"/>
    <s v="Hospitals of Providence"/>
    <s v="Urban"/>
    <x v="8"/>
    <s v="Urban El Paso"/>
    <n v="612286.94191926764"/>
    <n v="519306.19830436923"/>
    <n v="1131593.1402236368"/>
    <n v="5.4865510413727237E-4"/>
    <n v="126268.21"/>
  </r>
  <r>
    <s v="348928801"/>
    <s v="348928801"/>
    <s v="1679903967"/>
    <s v="1679903967"/>
    <s v="Baylor Scott &amp; White Emergency Hospital Burleson"/>
    <s v="Urban"/>
    <x v="2"/>
    <s v="Urban Tarrant"/>
    <n v="195301.8525905679"/>
    <n v="163367.62988349859"/>
    <n v="358669.48247406649"/>
    <n v="1.7390158641186155E-4"/>
    <n v="40021.94"/>
  </r>
  <r>
    <s v="284333604"/>
    <s v="284333604"/>
    <s v="1154324952"/>
    <s v="1154324952"/>
    <s v="Liberty County Hospital District No 1, d/b/a/ Liberty Dayton Regional Medical Center"/>
    <s v="Rural"/>
    <x v="10"/>
    <s v="Rural Jefferson"/>
    <n v="31694.905805792769"/>
    <n v="26850.673514090118"/>
    <n v="58545.579319882891"/>
    <n v="2.8385936408362414E-5"/>
    <n v="6532.78"/>
  </r>
  <r>
    <s v="126667806"/>
    <s v="126667806"/>
    <s v="1104842475"/>
    <s v="1104842475"/>
    <s v="W.J. Mangold Memorial Hospital"/>
    <s v="Rural"/>
    <x v="11"/>
    <s v="Rural Lubbock"/>
    <n v="18973.878881309356"/>
    <n v="18155.878751685945"/>
    <n v="37129.757632995301"/>
    <n v="1.8002434193527115E-5"/>
    <n v="4143.1000000000004"/>
  </r>
  <r>
    <s v="281406304"/>
    <s v="281406304"/>
    <s v="1346544616"/>
    <s v="1346544616"/>
    <s v="Comanche County Medical Center"/>
    <s v="Rural"/>
    <x v="1"/>
    <s v="Rural MRSA Central"/>
    <n v="31116.964775966106"/>
    <n v="25807.404663613972"/>
    <n v="56924.369439580078"/>
    <n v="2.7599889688840833E-5"/>
    <n v="6351.87"/>
  </r>
  <r>
    <s v="127313803"/>
    <s v="127313803"/>
    <s v="1700854288"/>
    <s v="1700854288"/>
    <s v="Lamb Healthcare Center"/>
    <s v="Rural"/>
    <x v="11"/>
    <s v="Rural Lubbock"/>
    <n v="73527.739223027398"/>
    <n v="61567.21412568196"/>
    <n v="135094.95334870936"/>
    <n v="6.5501047207928141E-5"/>
    <n v="15074.5"/>
  </r>
  <r>
    <s v="189947801"/>
    <s v="189947801"/>
    <s v="1134108053"/>
    <s v="1134108053"/>
    <s v="Dawson County Hospital District dba Medical Arts Hospital"/>
    <s v="Rural"/>
    <x v="0"/>
    <s v="Rural MRSA West"/>
    <n v="44448.719615186281"/>
    <n v="33944.812378347502"/>
    <n v="78393.531993533776"/>
    <n v="3.8009254325366981E-5"/>
    <n v="8747.5"/>
  </r>
  <r>
    <s v="137907508"/>
    <s v="137907508"/>
    <s v="1124052162"/>
    <s v="1124052162"/>
    <s v="Citizens Medical Center County of Victoria"/>
    <s v="Urban"/>
    <x v="3"/>
    <s v="Urban Nueces"/>
    <n v="993675.14798355685"/>
    <n v="841254.08531947306"/>
    <n v="1834929.23330303"/>
    <n v="8.8966895768158912E-4"/>
    <n v="204749.58"/>
  </r>
  <r>
    <s v="391264401"/>
    <s v="391264401"/>
    <s v="1740791748"/>
    <s v="1740791748"/>
    <s v="Woodland Springs"/>
    <s v="Non-state-owned IMD"/>
    <x v="9"/>
    <s v="Non-state-owned IMD Harris"/>
    <n v="95333.263034298099"/>
    <n v="77947.445383710306"/>
    <n v="173280.70841800841"/>
    <n v="8.401548378357417E-5"/>
    <n v="19335.43"/>
  </r>
  <r>
    <s v="094129604"/>
    <s v="094129604"/>
    <s v="1700991700"/>
    <s v="1700991700"/>
    <s v="Moore County Hospital District"/>
    <s v="Rural"/>
    <x v="0"/>
    <s v="Rural MRSA West"/>
    <n v="54635.804927663572"/>
    <n v="21496.465382174865"/>
    <n v="76132.270309838437"/>
    <n v="3.6912877261518482E-5"/>
    <n v="8495.18"/>
  </r>
  <r>
    <s v="137805107"/>
    <s v="137805107"/>
    <s v="1982666111"/>
    <s v="1982666111"/>
    <s v="Memorial Hermann - Texas Medical center_x000a_"/>
    <s v="Urban"/>
    <x v="9"/>
    <s v="Urban Harris"/>
    <n v="57609022.841116279"/>
    <n v="49933500.746379219"/>
    <n v="107542523.58749551"/>
    <n v="5.2142198799845593E-2"/>
    <n v="12000074.25"/>
  </r>
  <r>
    <s v="020834001"/>
    <s v="020834001"/>
    <s v="1730132234"/>
    <s v="1730132234"/>
    <s v="Memorial Hermann - MHHS"/>
    <s v="Urban"/>
    <x v="9"/>
    <s v="Urban Harris"/>
    <n v="26810397.065872502"/>
    <n v="22605588.707370725"/>
    <n v="49415985.773243226"/>
    <n v="2.3959435469100246E-2"/>
    <n v="5514056.0099999998"/>
  </r>
  <r>
    <s v="020934801"/>
    <s v="020934801"/>
    <s v="1740233782"/>
    <s v="1740233782"/>
    <s v="Memorial Hermann - Memorial City"/>
    <s v="Urban"/>
    <x v="9"/>
    <s v="Urban Harris"/>
    <n v="4710985.3031127462"/>
    <n v="3987592.4211029606"/>
    <n v="8698577.7242157068"/>
    <n v="4.2175220911842334E-3"/>
    <n v="970626.08"/>
  </r>
  <r>
    <s v="146021401"/>
    <s v="146021401"/>
    <s v="1295788735"/>
    <s v="1295788735"/>
    <s v="Memorial Hermann - Sugar Land"/>
    <s v="Urban"/>
    <x v="9"/>
    <s v="Urban Harris"/>
    <n v="2967057.3938058703"/>
    <n v="2414063.0908544064"/>
    <n v="5381120.4846602771"/>
    <n v="2.6090465865699886E-3"/>
    <n v="600449.41"/>
  </r>
  <r>
    <s v="146509801"/>
    <s v="146509801"/>
    <s v="1932152337"/>
    <s v="1932152337"/>
    <s v="Memorial Hermann - Katy"/>
    <s v="Urban"/>
    <x v="9"/>
    <s v="Urban Harris"/>
    <n v="2013046.1369520347"/>
    <n v="1733662.1919823382"/>
    <n v="3746708.3289343729"/>
    <n v="1.816598718491008E-3"/>
    <n v="418074.42"/>
  </r>
  <r>
    <s v="192751901"/>
    <s v="192751901"/>
    <s v="1295843787"/>
    <s v="1295843787"/>
    <s v="Memorial Hermann - Northeast"/>
    <s v="Urban"/>
    <x v="9"/>
    <s v="Urban Harris"/>
    <n v="5044415.7518700026"/>
    <n v="4281770.403681837"/>
    <n v="9326186.1555518396"/>
    <n v="4.5218192427064711E-3"/>
    <n v="1040657.43"/>
  </r>
  <r>
    <s v="337433201"/>
    <s v="337433201"/>
    <s v="1710985098"/>
    <s v="1710985098"/>
    <s v="Memorial Hermann - TIRR"/>
    <s v="Urban"/>
    <x v="9"/>
    <s v="Urban Harris"/>
    <n v="147680.07778367048"/>
    <n v="134889.26782108002"/>
    <n v="282569.3456047505"/>
    <n v="1.3700428911060392E-4"/>
    <n v="31530.35"/>
  </r>
  <r>
    <s v="220238402"/>
    <s v="220238401"/>
    <s v="1043457583"/>
    <s v="1043457583"/>
    <s v="Memorial Hermann - Katy Rehabilitation"/>
    <s v="Urban"/>
    <x v="9"/>
    <s v="Urban Harris"/>
    <n v="39697.945175897694"/>
    <n v="35379.802729508461"/>
    <n v="75077.747905406155"/>
    <n v="3.6401590051431176E-5"/>
    <n v="8377.51"/>
  </r>
  <r>
    <s v="346945401"/>
    <s v="346945401"/>
    <s v="1881691061"/>
    <s v="1881691061"/>
    <s v="Graham Regional Medical Center"/>
    <s v="Rural"/>
    <x v="0"/>
    <s v="Rural MRSA West"/>
    <n v="62374.204122042633"/>
    <n v="56677.125154795387"/>
    <n v="119051.32927683802"/>
    <n v="5.7722265309204192E-5"/>
    <n v="13284.28"/>
  </r>
  <r>
    <s v="130826407"/>
    <s v="130826407"/>
    <s v="1639176456"/>
    <s v="1639176456"/>
    <s v="Dallam Hartley Counties Hospital District dba Coon Memorial Hospital"/>
    <s v="Rural"/>
    <x v="0"/>
    <s v="Rural MRSA West"/>
    <n v="26158.656849376053"/>
    <n v="19467.727247455361"/>
    <n v="45626.384096831418"/>
    <n v="2.2122039828826576E-5"/>
    <n v="5091.2"/>
  </r>
  <r>
    <s v="138910807"/>
    <s v="138910807"/>
    <s v="1194743013"/>
    <s v="1194743013"/>
    <s v="Children's Health Dallas "/>
    <s v="Children's"/>
    <x v="12"/>
    <s v="Children's Dallas"/>
    <n v="54351304.317321874"/>
    <n v="46060257.926509902"/>
    <n v="100411562.24383178"/>
    <n v="4.8684738517050428E-2"/>
    <n v="11204369.789999999"/>
  </r>
  <r>
    <s v="354178101"/>
    <s v="354178101"/>
    <s v="1720480627"/>
    <s v="1720480627"/>
    <s v="Children's Health Plano"/>
    <s v="Children's"/>
    <x v="12"/>
    <s v="Children's Dallas"/>
    <n v="5415596.9247945696"/>
    <n v="4529630.3199495152"/>
    <n v="9945227.2447440848"/>
    <n v="4.8219625019603213E-3"/>
    <n v="1109732.8"/>
  </r>
  <r>
    <s v="112702904"/>
    <s v="112702904"/>
    <s v="1184607897"/>
    <s v="1184607897"/>
    <s v="Haskell County Hospital District dba Haskell Memorial Hospital"/>
    <s v="Rural"/>
    <x v="0"/>
    <s v="Rural MRSA West"/>
    <n v="562.44001598878287"/>
    <n v="485.76870197313031"/>
    <n v="1048.2087179619132"/>
    <n v="5.0822600709415064E-7"/>
    <n v="116.96"/>
  </r>
  <r>
    <s v="131038504"/>
    <s v="131038504"/>
    <s v="1598750721"/>
    <s v="1598750721"/>
    <s v="Hunt Regional Medical Center"/>
    <s v="Urban"/>
    <x v="12"/>
    <s v="Urban Dallas"/>
    <n v="1582629.0030784535"/>
    <n v="1335739.0363286943"/>
    <n v="2918368.039407148"/>
    <n v="1.4149763405735876E-3"/>
    <n v="325644.52"/>
  </r>
  <r>
    <s v="322916301"/>
    <s v="322916301"/>
    <s v="1558349399"/>
    <s v="1558349399"/>
    <s v="Heart of Texas Memorial Hospital"/>
    <s v="Rural"/>
    <x v="0"/>
    <s v="Rural MRSA West"/>
    <n v="60257.414335990507"/>
    <n v="17700.715569376993"/>
    <n v="77958.129905367503"/>
    <n v="3.779814878793217E-5"/>
    <n v="8698.92"/>
  </r>
  <r>
    <s v="110803703"/>
    <s v="110803703"/>
    <s v="1770579591"/>
    <s v="1770579591"/>
    <s v="Fort Duncan Medical Center_x000a_"/>
    <s v="Rural"/>
    <x v="7"/>
    <s v="Rural Hidalgo"/>
    <n v="1105677.9403478547"/>
    <n v="929819.51329644909"/>
    <n v="2035497.4536443038"/>
    <n v="9.8691484395147335E-4"/>
    <n v="227129.88"/>
  </r>
  <r>
    <s v="094186602"/>
    <s v="094186602"/>
    <s v="1396731105"/>
    <s v="1396731105"/>
    <s v="Laredo Regional Medical Center LP_x000a_"/>
    <s v="Urban"/>
    <x v="7"/>
    <s v="Urban Hidalgo"/>
    <n v="3503305.3909441354"/>
    <n v="2972439.9349759868"/>
    <n v="6475745.3259201217"/>
    <n v="3.1397775400591327E-3"/>
    <n v="722592.53"/>
  </r>
  <r>
    <s v="137245009"/>
    <s v="137245009"/>
    <s v="1467442418"/>
    <s v="1467442418"/>
    <s v="Northwest Texas Healthcare System_x000a_"/>
    <s v="Urban"/>
    <x v="11"/>
    <s v="Urban Lubbock"/>
    <n v="3095620.4408280426"/>
    <n v="2588052.6173646734"/>
    <n v="5683673.058192716"/>
    <n v="2.7557397820639398E-3"/>
    <n v="634209.57999999996"/>
  </r>
  <r>
    <s v="094113001"/>
    <s v="094113001"/>
    <s v="1770573586"/>
    <s v="1770573586"/>
    <s v="McAllen Hospital LP_x000a_"/>
    <s v="Urban"/>
    <x v="7"/>
    <s v="Urban Hidalgo"/>
    <n v="13592485.102083044"/>
    <n v="11582035.793284159"/>
    <n v="25174520.895367205"/>
    <n v="1.2205914734269194E-2"/>
    <n v="2809085.28"/>
  </r>
  <r>
    <s v="194997601"/>
    <s v="194997601"/>
    <s v="1851390967"/>
    <s v="1851390967"/>
    <s v="UHS of Texoma_x000a_"/>
    <s v="Urban"/>
    <x v="5"/>
    <s v="Urban MRSA Northeast"/>
    <n v="3901464.6309422483"/>
    <n v="3297773.3192898701"/>
    <n v="7199237.9502321184"/>
    <n v="3.4905643264265349E-3"/>
    <n v="803323.07"/>
  </r>
  <r>
    <s v="094221102"/>
    <s v="094221102"/>
    <s v="1386652527"/>
    <s v="1386652527"/>
    <s v="Cornerstone Regional Hospital _x000a_"/>
    <s v="Urban"/>
    <x v="7"/>
    <s v="Urban Hidalgo"/>
    <n v="148190.26354742277"/>
    <n v="128686.96515553619"/>
    <n v="276877.22870295896"/>
    <n v="1.3424445531477801E-4"/>
    <n v="30895.200000000001"/>
  </r>
  <r>
    <s v="330811601"/>
    <s v="330811601"/>
    <s v="1760417646"/>
    <s v="1760417646"/>
    <s v="Fannin County Hospital Authority_x000a_"/>
    <s v="Rural"/>
    <x v="5"/>
    <s v="Rural MRSA Northeast"/>
    <n v="54666.312493510246"/>
    <n v="47492.283918824156"/>
    <n v="102158.5964123344"/>
    <n v="4.9531791384003777E-5"/>
    <n v="11399.31"/>
  </r>
  <r>
    <s v="130089906"/>
    <s v="130089906"/>
    <s v="1225038938"/>
    <s v="1225038938"/>
    <s v="Ballinger Memorial Hospital District"/>
    <s v="Rural"/>
    <x v="0"/>
    <s v="Rural MRSA West"/>
    <n v="9028.0596836405111"/>
    <n v="7093.5961429150475"/>
    <n v="16121.655826555558"/>
    <n v="7.8166157446271027E-6"/>
    <n v="1798.93"/>
  </r>
  <r>
    <s v="137074409"/>
    <s v="137074409"/>
    <s v="1689650921"/>
    <s v="1689650921"/>
    <s v="Eastland Memorial Hospital District"/>
    <s v="Rural"/>
    <x v="0"/>
    <s v="Rural MRSA West"/>
    <n v="47524.639440715589"/>
    <n v="36778.816241228262"/>
    <n v="84303.455681943859"/>
    <n v="4.0874692159381373E-5"/>
    <n v="9406.9599999999991"/>
  </r>
  <r>
    <s v="408600101"/>
    <s v="408600101"/>
    <s v="1972517365"/>
    <s v="1972517365"/>
    <s v="Covenant Medical Center"/>
    <s v="Urban"/>
    <x v="11"/>
    <s v="Urban Lubbock"/>
    <n v="2480742.1122353808"/>
    <n v="2096874.3960504639"/>
    <n v="4577616.5082858447"/>
    <n v="2.219466142714256E-3"/>
    <n v="510790.86"/>
  </r>
  <r>
    <s v="127319504"/>
    <s v="127319504"/>
    <s v="1437171568"/>
    <s v="1437171568"/>
    <s v="Methodist Children's Hospital_x000a_dba Covenant Children's Hospital"/>
    <s v="Children's"/>
    <x v="11"/>
    <s v="Children's Lubbock"/>
    <n v="7669061.4495943747"/>
    <n v="6502647.1716620885"/>
    <n v="14171708.621256463"/>
    <n v="6.8711801026488167E-3"/>
    <n v="1581342.43"/>
  </r>
  <r>
    <s v="133258705"/>
    <s v="133258705"/>
    <s v="1225146400"/>
    <s v="1225146400"/>
    <s v="Methodist Hospital Levelland_x000a_dba Covenant Hospital Levelland"/>
    <s v="Rural"/>
    <x v="11"/>
    <s v="Rural Lubbock"/>
    <n v="369388.82656141993"/>
    <n v="313717.99347416306"/>
    <n v="683106.82003558299"/>
    <n v="3.3120565171456767E-4"/>
    <n v="76224.100000000006"/>
  </r>
  <r>
    <s v="127263503"/>
    <s v="127263503"/>
    <s v="1073580726"/>
    <s v="1073580726"/>
    <s v="Methodist Hospital Plainview_x000a_dba Covenant Hospital Plainview"/>
    <s v="Rural"/>
    <x v="11"/>
    <s v="Rural Lubbock"/>
    <n v="632087.6437473261"/>
    <n v="534566.39033621945"/>
    <n v="1166654.0340835457"/>
    <n v="5.6565444576287861E-4"/>
    <n v="130180.46"/>
  </r>
  <r>
    <s v="135034009"/>
    <s v="135034006"/>
    <s v="1871583153"/>
    <s v="1871583153"/>
    <s v="Electra Memorial Hospital"/>
    <s v="Rural"/>
    <x v="0"/>
    <s v="Rural MRSA West"/>
    <n v="17727.406851859709"/>
    <n v="14025.342915836507"/>
    <n v="31752.749767696216"/>
    <n v="1.5395381618341329E-5"/>
    <n v="3543.11"/>
  </r>
  <r>
    <s v="127310404"/>
    <s v="127310404"/>
    <s v="1689655912"/>
    <s v="1689655912"/>
    <s v="NOCONA GENERAL HOSPITAL"/>
    <s v="Rural"/>
    <x v="5"/>
    <s v="Rural MRSA Northeast"/>
    <n v="12043.345815491699"/>
    <n v="10365.943796526322"/>
    <n v="22409.289612018023"/>
    <n v="1.0865187043546579E-5"/>
    <n v="2500.5300000000002"/>
  </r>
  <r>
    <s v="136141205"/>
    <s v="136141205"/>
    <s v="1821011248"/>
    <s v="1821011248"/>
    <s v="Bexar County Hospital District d/b/a University Health "/>
    <s v="Urban"/>
    <x v="6"/>
    <s v="Urban Bexar"/>
    <n v="10209958.016489075"/>
    <n v="8915515.3711432815"/>
    <n v="19125473.387632355"/>
    <n v="9.2730224496520661E-3"/>
    <n v="2134105.59"/>
  </r>
  <r>
    <s v="127295703"/>
    <s v="127295703"/>
    <s v="1932123247"/>
    <s v="1932123247"/>
    <s v="Dallas County Hospital District"/>
    <s v="Urban"/>
    <x v="12"/>
    <s v="Urban Dallas"/>
    <n v="25182810.78739373"/>
    <n v="20979876.533661693"/>
    <n v="46162687.321055427"/>
    <n v="2.2382067475580979E-2"/>
    <n v="5151038.46"/>
  </r>
  <r>
    <s v="333366801"/>
    <s v="333366801"/>
    <s v="1750620456"/>
    <s v="1750620456"/>
    <s v="Oceans Behavioral Hospital of Abilene, LLC"/>
    <s v="Non-state-owned IMD"/>
    <x v="0"/>
    <s v="Non-state-owned IMD MRSA West"/>
    <n v="55478.072748060928"/>
    <n v="48613.73904327779"/>
    <n v="104091.81179133873"/>
    <n v="5.0469114567915777E-5"/>
    <n v="11615.03"/>
  </r>
  <r>
    <s v="336658501"/>
    <s v="336658501"/>
    <s v="1396184180"/>
    <s v="1396184180"/>
    <s v="Oceans Behavioral Hospital of the Permian Basin"/>
    <s v="Non-state-owned IMD"/>
    <x v="0"/>
    <s v="Non-state-owned IMD MRSA West"/>
    <n v="44953.323862811521"/>
    <n v="39438.472925340793"/>
    <n v="84391.796788152307"/>
    <n v="4.0917524514141689E-5"/>
    <n v="9416.81"/>
  </r>
  <r>
    <s v="291854201"/>
    <s v="291854201"/>
    <s v="1558659714"/>
    <s v="1558659714"/>
    <s v="El Paso Children's Hospital Corporation d/b/a El Paso Children's Hospital "/>
    <s v="Children's"/>
    <x v="8"/>
    <s v="Children's El Paso"/>
    <n v="5453205.7226051921"/>
    <n v="4633622.928088217"/>
    <n v="10086828.650693409"/>
    <n v="4.8906182151893327E-3"/>
    <n v="1125533.31"/>
  </r>
  <r>
    <s v="020943901"/>
    <s v="020943901"/>
    <s v="1689628984"/>
    <s v="1689628984"/>
    <s v="Medical City Dallas"/>
    <s v="Urban"/>
    <x v="12"/>
    <s v="Urban Dallas"/>
    <n v="21526761.048800293"/>
    <n v="18237652.256167654"/>
    <n v="39764413.304967947"/>
    <n v="1.9279852048663927E-2"/>
    <n v="4437090.5199999996"/>
  </r>
  <r>
    <s v="020979302"/>
    <s v="020979302"/>
    <s v="1902857766"/>
    <s v="1902857766"/>
    <s v="Medical City Las Colinas"/>
    <s v="Urban"/>
    <x v="12"/>
    <s v="Urban Dallas"/>
    <n v="1443228.4551672554"/>
    <n v="1203145.4703133674"/>
    <n v="2646373.9254806228"/>
    <n v="1.2830994728227013E-3"/>
    <n v="295294.2"/>
  </r>
  <r>
    <s v="021224301"/>
    <s v="021224301"/>
    <s v="1831140698"/>
    <s v="1831140698"/>
    <s v="Medical City Green Oaks"/>
    <s v="Non-state-owned IMD"/>
    <x v="12"/>
    <s v="Non-state-owned IMD Dallas"/>
    <n v="42911.468430309964"/>
    <n v="36190.740474639148"/>
    <n v="79102.208904949104"/>
    <n v="3.8352857684923769E-5"/>
    <n v="8826.58"/>
  </r>
  <r>
    <s v="154504801"/>
    <s v="154504801"/>
    <s v="1881688976"/>
    <s v="1881688976"/>
    <s v="Harlingen Medical Center"/>
    <s v="Urban"/>
    <x v="7"/>
    <s v="Urban Hidalgo"/>
    <n v="1187649.2145781438"/>
    <n v="992282.90042465366"/>
    <n v="2179932.1150027975"/>
    <n v="1.0569442664990641E-3"/>
    <n v="243246.54"/>
  </r>
  <r>
    <s v="130618504"/>
    <s v="130618504"/>
    <s v="1811916901"/>
    <s v="1811916901"/>
    <s v="Terry County Memorial Hospital District, dba, Brownfield Regional Medical Center"/>
    <s v="Rural"/>
    <x v="11"/>
    <s v="Rural Lubbock"/>
    <n v="110300.10102930648"/>
    <n v="96485.597968866903"/>
    <n v="206785.69899817338"/>
    <n v="1.0026044272018082E-4"/>
    <n v="23074.07"/>
  </r>
  <r>
    <s v="308032701"/>
    <s v="308032701"/>
    <s v="1386902138"/>
    <s v="1386902138"/>
    <s v="Pampa Regional Medical Center"/>
    <s v="Rural"/>
    <x v="0"/>
    <s v="Rural MRSA West"/>
    <n v="247805.33574405371"/>
    <n v="234098.41272218039"/>
    <n v="481903.74846623407"/>
    <n v="2.3365195660927248E-4"/>
    <n v="53772.97"/>
  </r>
  <r>
    <s v="126675104"/>
    <s v="126675104"/>
    <s v="1992753222"/>
    <s v="1992753222"/>
    <s v="Tarrant County Hospital District d/b/a JPS Health Network"/>
    <s v="Urban"/>
    <x v="2"/>
    <s v="Urban Tarrant"/>
    <n v="11720358.693487249"/>
    <n v="9861705.6594599299"/>
    <n v="21582064.352947179"/>
    <n v="1.0464105290284272E-2"/>
    <n v="2408222.96"/>
  </r>
  <r>
    <s v="350857401"/>
    <s v="350857401"/>
    <s v="1871911016"/>
    <s v="1871911016"/>
    <s v="Medical City Alliance"/>
    <s v="Urban"/>
    <x v="2"/>
    <s v="Urban Tarrant"/>
    <n v="914494.66337380698"/>
    <n v="767606.76798950275"/>
    <n v="1682101.4313633097"/>
    <n v="8.155701048273412E-4"/>
    <n v="187696.38"/>
  </r>
  <r>
    <s v="376537203"/>
    <s v="376537201"/>
    <s v="1235685892"/>
    <s v="1235685892"/>
    <s v="Fairfield Hospital District dba Freestone Medical Center"/>
    <s v="Rural"/>
    <x v="1"/>
    <s v="Rural MRSA Central"/>
    <n v="45220.50350849086"/>
    <n v="38544.884428222053"/>
    <n v="83765.387936712912"/>
    <n v="4.0613808981232866E-5"/>
    <n v="9346.92"/>
  </r>
  <r>
    <s v="111905902"/>
    <s v="111905902"/>
    <s v="1306897277"/>
    <s v="1306897277"/>
    <s v="Medical City Denton"/>
    <s v="Urban"/>
    <x v="2"/>
    <s v="Urban Tarrant"/>
    <n v="1538431.0666732932"/>
    <n v="1300987.1510276841"/>
    <n v="2839418.2177009773"/>
    <n v="1.3766973681142304E-3"/>
    <n v="316834.94"/>
  </r>
  <r>
    <s v="385345901"/>
    <s v="385345901"/>
    <s v="1417471467"/>
    <s v="1417471467"/>
    <s v="Medical City Weatherford"/>
    <s v="Urban"/>
    <x v="2"/>
    <s v="Urban Tarrant"/>
    <n v="1498311.6511518429"/>
    <n v="1246899.2225386607"/>
    <n v="2745210.8736905036"/>
    <n v="1.3310207567056925E-3"/>
    <n v="306322.87"/>
  </r>
  <r>
    <s v="094219503"/>
    <s v="094219503"/>
    <s v="1497871628"/>
    <s v="1497871628"/>
    <s v="Methodist Health Centers d/b/a Houston Methodist Sugar Land Hospital"/>
    <s v="Urban"/>
    <x v="9"/>
    <s v="Urban Harris"/>
    <n v="1330929.0317478555"/>
    <n v="1076503.9179050424"/>
    <n v="2407432.9496528981"/>
    <n v="1.167248482466297E-3"/>
    <n v="268632.09999999998"/>
  </r>
  <r>
    <s v="140713201"/>
    <s v="140713201"/>
    <s v="1871619254"/>
    <s v="1871619254"/>
    <s v="Methodist Health Centers d/b/a Houston Methodist Willowbrook Hospital"/>
    <s v="Urban"/>
    <x v="9"/>
    <s v="Urban Harris"/>
    <n v="4986705.7939669155"/>
    <n v="3937236.9368093903"/>
    <n v="8923942.7307763062"/>
    <n v="4.3267907468063117E-3"/>
    <n v="995773.32"/>
  </r>
  <r>
    <s v="281028501"/>
    <s v="281028501"/>
    <s v="1083937593"/>
    <s v="1083937593"/>
    <s v="Methodist Health Centers d/b/a Houston Methodist West Hospital"/>
    <s v="Urban"/>
    <x v="9"/>
    <s v="Urban Harris"/>
    <n v="2864361.0893951836"/>
    <n v="2227968.7766239098"/>
    <n v="5092329.8660190934"/>
    <n v="2.4690259012968944E-3"/>
    <n v="568224.87"/>
  </r>
  <r>
    <s v="137962006"/>
    <s v="137962006"/>
    <s v="1891789772"/>
    <s v="1891789772"/>
    <s v="San Jacinto Methodist Hospital d/b/a Houston Methodist Baytown Hospital"/>
    <s v="Urban"/>
    <x v="9"/>
    <s v="Urban Harris"/>
    <n v="4962098.3262721132"/>
    <n v="3972441.5155125889"/>
    <n v="8934539.8417847026"/>
    <n v="4.3319287764012216E-3"/>
    <n v="996955.79"/>
  </r>
  <r>
    <s v="137949705"/>
    <s v="137949705"/>
    <s v="1548387418"/>
    <s v="1548387418"/>
    <s v="The Methodist Hospital d/b/a Houston Methodist Hospital"/>
    <s v="Urban"/>
    <x v="9"/>
    <s v="Urban Harris"/>
    <n v="5196743.7258085245"/>
    <n v="4584211.1465641847"/>
    <n v="9780954.8723727092"/>
    <n v="4.7423147271845904E-3"/>
    <n v="1091402.55"/>
  </r>
  <r>
    <s v="336478801"/>
    <s v="336478801"/>
    <s v="1952723967"/>
    <s v="1952723967"/>
    <s v="Houston Methodist St John Hospital d/b/a Houston Methodist Clear Lake Hospital"/>
    <s v="Urban"/>
    <x v="9"/>
    <s v="Urban Harris"/>
    <n v="1205757.6393057087"/>
    <n v="987750.89491819241"/>
    <n v="2193508.5342239011"/>
    <n v="1.0635268193944392E-3"/>
    <n v="244761.46"/>
  </r>
  <r>
    <s v="376837601"/>
    <s v="376837601"/>
    <s v="1184179194"/>
    <s v="1184179194"/>
    <s v="Methodist Health Centers d/b/a Houston Methodist The Woodlands Hospital"/>
    <s v="Urban"/>
    <x v="9"/>
    <s v="Urban Harris"/>
    <n v="524464.25951038871"/>
    <n v="444084.27410232794"/>
    <n v="968548.53361271671"/>
    <n v="4.6960261394503252E-4"/>
    <n v="108074.96"/>
  </r>
  <r>
    <s v="121053605"/>
    <s v="121053605"/>
    <s v="1487639175"/>
    <s v="1487639175"/>
    <s v="KNOX COUNTY HOSPITAL DISTRICT"/>
    <s v="Rural"/>
    <x v="0"/>
    <s v="Rural MRSA West"/>
    <n v="7272.8172214402239"/>
    <n v="5735.0224487863561"/>
    <n v="13007.83967022658"/>
    <n v="6.306876009745568E-6"/>
    <n v="1451.47"/>
  </r>
  <r>
    <s v="133355104"/>
    <s v="133355104"/>
    <s v="1205900370"/>
    <s v="1205900370"/>
    <s v="Harris County Hospital District"/>
    <s v="Urban"/>
    <x v="9"/>
    <s v="Urban Harris"/>
    <n v="8946009.2758898363"/>
    <n v="7630772.2589788605"/>
    <n v="16576781.534868697"/>
    <n v="8.0372843171148661E-3"/>
    <n v="1849711.19"/>
  </r>
  <r>
    <s v="094105602"/>
    <s v="094105602"/>
    <s v="1518911833"/>
    <s v="1518911833"/>
    <s v="Medical City North Hills"/>
    <s v="Urban"/>
    <x v="2"/>
    <s v="Urban Tarrant"/>
    <n v="910049.95347846753"/>
    <n v="770786.17008786125"/>
    <n v="1680836.1235663288"/>
    <n v="8.1495661791544541E-4"/>
    <n v="187555.19"/>
  </r>
  <r>
    <s v="112698903"/>
    <s v="112698903"/>
    <s v="1437102639"/>
    <s v="1437102639"/>
    <s v="Medical City McKinney"/>
    <s v="Urban"/>
    <x v="12"/>
    <s v="Urban Dallas"/>
    <n v="3142113.8389162729"/>
    <n v="2630853.9490042129"/>
    <n v="5772967.7879204862"/>
    <n v="2.7990345030163987E-3"/>
    <n v="644173.48"/>
  </r>
  <r>
    <s v="134772611"/>
    <s v="134772611"/>
    <s v="1780823021"/>
    <s v="1780823021"/>
    <s v="Coryell County Memorial Hospital Authority"/>
    <s v="Rural"/>
    <x v="1"/>
    <s v="Rural MRSA Central"/>
    <n v="25936.315824646383"/>
    <n v="21549.11981885189"/>
    <n v="47485.435643498276"/>
    <n v="2.3023404536402911E-5"/>
    <n v="5298.64"/>
  </r>
  <r>
    <s v="094192402"/>
    <s v="094192402"/>
    <s v="1255384533"/>
    <s v="1255384533"/>
    <s v="Medical City Lewisville"/>
    <s v="Urban"/>
    <x v="2"/>
    <s v="Urban Tarrant"/>
    <n v="1687954.770040371"/>
    <n v="1413324.9289274896"/>
    <n v="3101279.6989678605"/>
    <n v="1.5036614094883487E-3"/>
    <n v="346054.62"/>
  </r>
  <r>
    <s v="127311205"/>
    <s v="127311205"/>
    <s v="1699726406"/>
    <s v="1699726406"/>
    <s v="Medical City Plano"/>
    <s v="Urban"/>
    <x v="12"/>
    <s v="Urban Dallas"/>
    <n v="4609114.138485725"/>
    <n v="3898248.6463459814"/>
    <n v="8507362.7848317064"/>
    <n v="4.1248111611236317E-3"/>
    <n v="949289.47"/>
  </r>
  <r>
    <s v="316360201"/>
    <s v="316360201"/>
    <s v="1407121189"/>
    <s v="1407121189"/>
    <s v="Preferred Hospital Leasing Coleman, Inc. dba Coleman County Medical Center"/>
    <s v="Rural"/>
    <x v="0"/>
    <s v="Rural MRSA West"/>
    <n v="13161.747936629252"/>
    <n v="10139.044628056963"/>
    <n v="23300.792564686213"/>
    <n v="1.1297433959817373E-5"/>
    <n v="2600.0100000000002"/>
  </r>
  <r>
    <s v="020950401"/>
    <s v="020950401"/>
    <s v="1134172406"/>
    <s v="1134172406"/>
    <s v="Medical City Arlington"/>
    <s v="Urban"/>
    <x v="2"/>
    <s v="Urban Tarrant"/>
    <n v="7970249.0860844804"/>
    <n v="6673084.9275500076"/>
    <n v="14643334.013634488"/>
    <n v="7.0998485785975212E-3"/>
    <n v="1633968.5"/>
  </r>
  <r>
    <s v="094193202"/>
    <s v="094193202"/>
    <s v="1659323772"/>
    <s v="1659323772"/>
    <s v="Medical City Fort Worth"/>
    <s v="Urban"/>
    <x v="2"/>
    <s v="Urban Tarrant"/>
    <n v="4474737.978619623"/>
    <n v="3776033.6276749512"/>
    <n v="8250771.6062945742"/>
    <n v="4.000402436135096E-3"/>
    <n v="920657.88"/>
  </r>
  <r>
    <s v="200683501"/>
    <s v="200683501"/>
    <s v="1932379856"/>
    <s v="1932379856"/>
    <s v="Preferred Hospital Leasing Hemphill, Inc. dba Sabine County Hospital"/>
    <s v="Rural"/>
    <x v="5"/>
    <s v="Rural MRSA Northeast"/>
    <n v="29218.675081198366"/>
    <n v="25358.253160160126"/>
    <n v="54576.928241358488"/>
    <n v="2.6461728322104503E-5"/>
    <n v="6089.94"/>
  </r>
  <r>
    <s v="206083201"/>
    <s v="206083201"/>
    <s v="1164688495"/>
    <s v="1164688495"/>
    <s v="Preferred Hospital Leasing Junction, Inc. dba Kimble Hospital"/>
    <s v="Rural"/>
    <x v="0"/>
    <s v="Rural MRSA West"/>
    <n v="9750.6141062977658"/>
    <n v="8745.0143652561183"/>
    <n v="18495.628471553886"/>
    <n v="8.9676409342135132E-6"/>
    <n v="2063.8200000000002"/>
  </r>
  <r>
    <s v="350190001"/>
    <s v="350190001"/>
    <s v="1619368339"/>
    <s v="1619368339"/>
    <s v="Preferred Hospital Leasing Muleshoe, Inc. dba Muleshoe Area Medical Center"/>
    <s v="Rural"/>
    <x v="0"/>
    <s v="Rural MRSA West"/>
    <n v="20799.198474434583"/>
    <n v="19091.046553986285"/>
    <n v="39890.245028420868"/>
    <n v="1.9340861801092428E-5"/>
    <n v="4451.13"/>
  </r>
  <r>
    <s v="138411709"/>
    <s v="138411709"/>
    <s v="1720088123"/>
    <s v="1720088123"/>
    <s v="Guadalupe County Hospital Board DBA Guadalupe Regional Medical Center"/>
    <s v="Urban"/>
    <x v="6"/>
    <s v="Urban Bexar"/>
    <n v="816318.24462640588"/>
    <n v="673190.65332875028"/>
    <n v="1489508.8979551562"/>
    <n v="7.2219124566226295E-4"/>
    <n v="166206.04"/>
  </r>
  <r>
    <s v="204254101"/>
    <s v="204254101"/>
    <s v="1659525236"/>
    <s v="1659525236"/>
    <s v="Methodist Stone Oak Hospital"/>
    <s v="Urban"/>
    <x v="6"/>
    <s v="Urban Bexar"/>
    <n v="2613966.6920741028"/>
    <n v="2216352.113732913"/>
    <n v="4830318.8058070159"/>
    <n v="2.3419893362843455E-3"/>
    <n v="538988.51"/>
  </r>
  <r>
    <s v="379200401"/>
    <s v="379200401"/>
    <s v="1376071530"/>
    <s v="1376071530"/>
    <s v="Methodist Hospital South"/>
    <s v="Rural"/>
    <x v="6"/>
    <s v="Rural Bexar"/>
    <n v="408593.9823185344"/>
    <n v="347167.1428218637"/>
    <n v="755761.12514039804"/>
    <n v="3.6643223087660243E-4"/>
    <n v="84331.199999999997"/>
  </r>
  <r>
    <s v="094154402"/>
    <s v="094154402"/>
    <s v="1124074273"/>
    <s v="1124074273"/>
    <s v="Methodist Hospital"/>
    <s v="Urban"/>
    <x v="6"/>
    <s v="Urban Bexar"/>
    <n v="26819816.076177813"/>
    <n v="22868614.551139615"/>
    <n v="49688430.627317429"/>
    <n v="2.4091530879076138E-2"/>
    <n v="5544456.6200000001"/>
  </r>
  <r>
    <s v="112746602"/>
    <s v="112746602"/>
    <s v="1922078815"/>
    <s v="1922078815"/>
    <s v="Glen Oaks Hospital"/>
    <s v="Non-state-owned IMD"/>
    <x v="12"/>
    <s v="Non-state-owned IMD Dallas"/>
    <n v="7229.7644400222307"/>
    <n v="5782.733173643388"/>
    <n v="13012.497613665619"/>
    <n v="6.3091344225547033E-6"/>
    <n v="1451.99"/>
  </r>
  <r>
    <s v="112745802"/>
    <s v="112745802"/>
    <s v="1518937218"/>
    <s v="1518937218"/>
    <s v="River Crest Hospital"/>
    <s v="Non-state-owned IMD"/>
    <x v="0"/>
    <s v="Non-state-owned IMD MRSA West"/>
    <n v="70529.374110549383"/>
    <n v="62352.861531729286"/>
    <n v="132882.23564227868"/>
    <n v="6.4428206784551085E-5"/>
    <n v="14827.59"/>
  </r>
  <r>
    <s v="192996002"/>
    <s v="192996002"/>
    <s v="1962614834"/>
    <s v="1962614834"/>
    <s v="Austin Lakes Hospital_x000a_"/>
    <s v="Non-state-owned IMD"/>
    <x v="4"/>
    <s v="Non-state-owned IMD Travis"/>
    <n v="3469.4820452780441"/>
    <n v="2699.5395752452018"/>
    <n v="6169.0216205232464"/>
    <n v="2.9910619632815688E-6"/>
    <n v="688.37"/>
  </r>
  <r>
    <s v="021203701"/>
    <s v="021203701"/>
    <s v="1730187568"/>
    <s v="1730187568"/>
    <s v="Cypress Creek Hospital Inc"/>
    <s v="Non-state-owned IMD"/>
    <x v="9"/>
    <s v="Non-state-owned IMD Harris"/>
    <n v="251218.03606831768"/>
    <n v="204961.51540959952"/>
    <n v="456179.55147791724"/>
    <n v="2.211795303672016E-4"/>
    <n v="50902.55"/>
  </r>
  <r>
    <s v="184076101"/>
    <s v="184076101"/>
    <s v="1205999232"/>
    <s v="1205999232"/>
    <s v="Hickory Trail_x000a_"/>
    <s v="Non-state-owned IMD"/>
    <x v="12"/>
    <s v="Non-state-owned IMD Dallas"/>
    <n v="113821.44446085712"/>
    <n v="96072.831826518173"/>
    <n v="209894.27628737531"/>
    <n v="1.0176764238028902E-4"/>
    <n v="23420.94"/>
  </r>
  <r>
    <s v="175965601"/>
    <s v="175965601"/>
    <s v="1861598633"/>
    <s v="1861598633"/>
    <s v="SHC KPH LP"/>
    <s v="Non-state-owned IMD"/>
    <x v="9"/>
    <s v="Non-state-owned IMD Harris"/>
    <n v="276860.36518371245"/>
    <n v="227345.21518296338"/>
    <n v="504205.58036667586"/>
    <n v="2.444650425752855E-4"/>
    <n v="56261.51"/>
  </r>
  <r>
    <s v="021240902"/>
    <s v="021240902"/>
    <s v="1043280951"/>
    <s v="1043280951"/>
    <s v="Laurel Ridge Treatment Center"/>
    <s v="Non-state-owned IMD"/>
    <x v="6"/>
    <s v="Non-state-owned IMD Bexar"/>
    <n v="72091.80785928441"/>
    <n v="60076.2281488718"/>
    <n v="132168.0360081562"/>
    <n v="6.4081925722298593E-5"/>
    <n v="14747.9"/>
  </r>
  <r>
    <s v="021189801"/>
    <s v="021189801"/>
    <s v="1023015120"/>
    <s v="1023015120"/>
    <s v="Millwood Hospital"/>
    <s v="Non-state-owned IMD"/>
    <x v="2"/>
    <s v="Non-state-owned IMD Tarrant"/>
    <n v="189902.59484770245"/>
    <n v="164245.9594513214"/>
    <n v="354148.55429902382"/>
    <n v="1.7170960571623366E-4"/>
    <n v="39517.47"/>
  </r>
  <r>
    <s v="333086201"/>
    <s v="333086201"/>
    <s v="1578809505"/>
    <s v="1578809505"/>
    <s v="Austin Oaks Hospital"/>
    <s v="Non-state-owned IMD"/>
    <x v="4"/>
    <s v="Non-state-owned IMD Travis"/>
    <n v="131508.14771475695"/>
    <n v="111197.12086799643"/>
    <n v="242705.26858275337"/>
    <n v="1.1767611491760943E-4"/>
    <n v="27082.14"/>
  </r>
  <r>
    <s v="217547301"/>
    <s v="217547301"/>
    <s v="1093021719"/>
    <s v="1093021719"/>
    <s v="Behavioral Health Bellaire"/>
    <s v="Non-state-owned IMD"/>
    <x v="9"/>
    <s v="Non-state-owned IMD Harris"/>
    <n v="172414.61303367943"/>
    <n v="140566.83009354063"/>
    <n v="312981.44312722003"/>
    <n v="1.5174965291682652E-4"/>
    <n v="34923.86"/>
  </r>
  <r>
    <s v="283280001"/>
    <s v="283280001"/>
    <s v="1871898478"/>
    <s v="1871898478"/>
    <s v="Mayhill Hospital"/>
    <s v="Urban"/>
    <x v="2"/>
    <s v="Urban Tarrant"/>
    <n v="5391.1336827487203"/>
    <n v="4932.9806612798347"/>
    <n v="10324.114344028556"/>
    <n v="5.005666638654812E-6"/>
    <n v="1152.01"/>
  </r>
  <r>
    <s v="177658501"/>
    <s v="177658501"/>
    <s v="1851346407"/>
    <s v="1851346407"/>
    <s v="University Behavioral Health of Denton"/>
    <s v="Non-state-owned IMD"/>
    <x v="2"/>
    <s v="Non-state-owned IMD Tarrant"/>
    <n v="75765.193342640705"/>
    <n v="64684.867476483945"/>
    <n v="140450.06081912466"/>
    <n v="6.8097481334655302E-5"/>
    <n v="15672.04"/>
  </r>
  <r>
    <s v="191968002"/>
    <s v="191968001"/>
    <s v="1386779304"/>
    <s v="1386779304"/>
    <s v="University BH of El Paso"/>
    <s v="Non-state-owned IMD"/>
    <x v="8"/>
    <s v="Non-state-owned IMD El Paso"/>
    <n v="132346.56087385124"/>
    <n v="111596.08729071658"/>
    <n v="243942.64816456783"/>
    <n v="1.1827606078082276E-4"/>
    <n v="27220.21"/>
  </r>
  <r>
    <s v="121829905"/>
    <s v="121829905"/>
    <s v="1598764359"/>
    <s v="1598764359"/>
    <s v="West Oak Hospital Inc."/>
    <s v="Non-state-owned IMD"/>
    <x v="9"/>
    <s v="Non-state-owned IMD Harris"/>
    <n v="306001.44565044524"/>
    <n v="250740.25100289017"/>
    <n v="556741.69665333536"/>
    <n v="2.6993727930741036E-4"/>
    <n v="62123.72"/>
  </r>
  <r>
    <s v="130959304"/>
    <s v="130959304"/>
    <s v="1679678767"/>
    <s v="1679678767"/>
    <s v="Matagorda County Hospital District"/>
    <s v="Rural"/>
    <x v="9"/>
    <s v="Rural Harris"/>
    <n v="225365.20573525847"/>
    <n v="183749.56497677776"/>
    <n v="409114.77071203623"/>
    <n v="1.9836008115491752E-4"/>
    <n v="45650.85"/>
  </r>
  <r>
    <s v="135033210"/>
    <s v="135033210"/>
    <s v="1740238641"/>
    <s v="1740238641"/>
    <s v="Columbus Community Hospital"/>
    <s v="Rural"/>
    <x v="1"/>
    <s v="Rural MRSA Central"/>
    <n v="72888.35555714932"/>
    <n v="59994.67001472196"/>
    <n v="132883.02557187129"/>
    <n v="6.4428589783428937E-5"/>
    <n v="14827.68"/>
  </r>
  <r>
    <s v="127300503"/>
    <s v="127300503"/>
    <s v="1184622847"/>
    <s v="1184622847"/>
    <s v=" CHI St. Luke's Health Baylor College of Medicine Medical Center  _x000a_"/>
    <s v="Urban"/>
    <x v="9"/>
    <s v="Urban Harris"/>
    <n v="8846672.3783855811"/>
    <n v="8036641.0938477572"/>
    <n v="16883313.47223334"/>
    <n v="8.1859069147942401E-3"/>
    <n v="1883915.39"/>
  </r>
  <r>
    <s v="160630301"/>
    <s v="160630301"/>
    <s v="1942208616"/>
    <s v="1942208616"/>
    <s v=" St. Luke's Community Health Services - The Woodlands _x000a_"/>
    <s v="Urban"/>
    <x v="9"/>
    <s v="Urban Harris"/>
    <n v="2488829.7034698771"/>
    <n v="2066804.329520795"/>
    <n v="4555634.0329906717"/>
    <n v="2.20880789741075E-3"/>
    <n v="508337.96"/>
  </r>
  <r>
    <s v="210274101"/>
    <s v="210274101"/>
    <s v="1184868879"/>
    <s v="1184868879"/>
    <s v=" St. Luke's Lakeside Hospital _x000a_"/>
    <s v="Urban"/>
    <x v="9"/>
    <s v="Urban Harris"/>
    <n v="74712.920571559182"/>
    <n v="65838.307353041411"/>
    <n v="140551.22792460059"/>
    <n v="6.8146532399757372E-5"/>
    <n v="15683.33"/>
  </r>
  <r>
    <s v="298019501"/>
    <s v="298019501"/>
    <s v="1659559573"/>
    <s v="1659559573"/>
    <s v="St. Luke's Sugar Land  Hospital"/>
    <s v="Urban"/>
    <x v="9"/>
    <s v="Urban Harris"/>
    <n v="1454415.9944890013"/>
    <n v="1146198.5634884955"/>
    <n v="2600614.5579774966"/>
    <n v="1.2609129557343052E-3"/>
    <n v="290188.17"/>
  </r>
  <r>
    <s v="339153401"/>
    <s v="339153401"/>
    <s v="1710314141"/>
    <s v="1710314141"/>
    <s v=" St. Luke's Hospital at The Vintage _x000a_"/>
    <s v="Urban"/>
    <x v="9"/>
    <s v="Urban Harris"/>
    <n v="1584654.8913779838"/>
    <n v="1256505.6740324839"/>
    <n v="2841160.5654104678"/>
    <n v="1.3775421487425444E-3"/>
    <n v="317029.36"/>
  </r>
  <r>
    <s v="281219001"/>
    <s v="281219001"/>
    <s v="1407990088"/>
    <s v="1407990088"/>
    <s v=" St. Luke's Patients Medical Center _x000a_"/>
    <s v="Urban"/>
    <x v="9"/>
    <s v="Urban Harris"/>
    <n v="347667.6908827282"/>
    <n v="314447.63886999676"/>
    <n v="662115.32975272497"/>
    <n v="3.2102788739473282E-4"/>
    <n v="73881.78"/>
  </r>
  <r>
    <s v="112671602"/>
    <s v="112671602"/>
    <s v="1972581940"/>
    <s v="1972581940"/>
    <s v=" The Community Hospital of Brazosport _x000a_"/>
    <s v="Urban"/>
    <x v="9"/>
    <s v="Urban Harris"/>
    <n v="527661.24868491886"/>
    <n v="422135.07001851773"/>
    <n v="949796.31870343653"/>
    <n v="4.6051056658442171E-4"/>
    <n v="105982.51"/>
  </r>
  <r>
    <s v="139172412"/>
    <s v="139172412"/>
    <s v="1396746129"/>
    <s v="1396746129"/>
    <s v=" Memorial Medical Center of East Texas  _x000a_"/>
    <s v="Rural"/>
    <x v="5"/>
    <s v="Rural MRSA Northeast"/>
    <n v="704484.63873146696"/>
    <n v="599283.87079326285"/>
    <n v="1303768.5095247298"/>
    <n v="6.3213466213025862E-4"/>
    <n v="145480.29999999999"/>
  </r>
  <r>
    <s v="112697102"/>
    <s v="112697102"/>
    <s v="1689650616"/>
    <s v="1689650616"/>
    <s v=" Memorial Hospital of Polk County _x000a_"/>
    <s v="Rural"/>
    <x v="10"/>
    <s v="Rural Jefferson"/>
    <n v="503818.64094981109"/>
    <n v="425199.75276653096"/>
    <n v="929018.39371634205"/>
    <n v="4.5043634980780021E-4"/>
    <n v="103664.01"/>
  </r>
  <r>
    <s v="130734007"/>
    <s v="130734007"/>
    <s v="1578547345"/>
    <s v="1578547345"/>
    <s v=" Memorial Hospital - San Augustine  _x000a_"/>
    <s v="Rural"/>
    <x v="5"/>
    <s v="Rural MRSA Northeast"/>
    <n v="0"/>
    <n v="0"/>
    <n v="0"/>
    <n v="0"/>
    <n v="0"/>
  </r>
  <r>
    <s v="147918003"/>
    <s v="147918003"/>
    <s v="1154317774"/>
    <s v="1154317774"/>
    <s v=" CHI St. Joseph Health - Grimes _x000a_"/>
    <s v="Rural"/>
    <x v="1"/>
    <s v="Rural MRSA Central"/>
    <n v="32544.385415799217"/>
    <n v="27686.493192373528"/>
    <n v="60230.878608172745"/>
    <n v="2.9203057000253247E-5"/>
    <n v="6720.83"/>
  </r>
  <r>
    <s v="020990001"/>
    <s v="020990001"/>
    <s v="1780731737"/>
    <s v="1780731737"/>
    <s v="CHI St. Joseph Health - Madison _x000a_"/>
    <s v="Rural"/>
    <x v="1"/>
    <s v="Rural MRSA Central"/>
    <n v="72956.553702072415"/>
    <n v="61812.60039276311"/>
    <n v="134769.15409483551"/>
    <n v="6.5343082814889604E-5"/>
    <n v="15038.14"/>
  </r>
  <r>
    <s v="112725003"/>
    <s v="112725003"/>
    <s v="1750377289"/>
    <s v="1750377289"/>
    <s v=" CHI  St. Joseph Health -  Burleson _x000a_"/>
    <s v="Rural"/>
    <x v="1"/>
    <s v="Rural MRSA Central"/>
    <n v="43611.200759017091"/>
    <n v="36372.833839470513"/>
    <n v="79984.034598487604"/>
    <n v="3.8780412563547078E-5"/>
    <n v="8924.98"/>
  </r>
  <r>
    <s v="139485012"/>
    <s v="139485012"/>
    <s v="1447250253"/>
    <s v="1447250253"/>
    <s v="Baylor University Medical Center"/>
    <s v="Urban"/>
    <x v="12"/>
    <s v="Urban Dallas"/>
    <n v="8966238.5325663295"/>
    <n v="7624800.7974082967"/>
    <n v="16591039.329974625"/>
    <n v="8.044197236414698E-3"/>
    <n v="1851302.14"/>
  </r>
  <r>
    <s v="135036506"/>
    <s v="135036506"/>
    <s v="1669472387"/>
    <s v="1669472387"/>
    <s v="Baylor All Saints Medical Center"/>
    <s v="Urban"/>
    <x v="2"/>
    <s v="Urban Tarrant"/>
    <n v="7249300.1971406573"/>
    <n v="6038944.9281493621"/>
    <n v="13288245.125290019"/>
    <n v="6.442831132377441E-3"/>
    <n v="1482761.64"/>
  </r>
  <r>
    <s v="151691601"/>
    <s v="151691601"/>
    <s v="1609855139"/>
    <s v="1609855139"/>
    <s v="Baylor Heart &amp; Vascular Center LLP _x000a_"/>
    <s v="Urban"/>
    <x v="12"/>
    <s v="Urban Dallas"/>
    <n v="275542.66174853564"/>
    <n v="232668.95610111806"/>
    <n v="508211.6178496537"/>
    <n v="2.4640737753144006E-4"/>
    <n v="56708.52"/>
  </r>
  <r>
    <s v="121808305"/>
    <s v="121808305"/>
    <s v="1124061882"/>
    <s v="1124061882"/>
    <s v="Jackson County Hospital District"/>
    <s v="Rural"/>
    <x v="1"/>
    <s v="Rural MRSA Central"/>
    <n v="19714.928631732851"/>
    <n v="16265.41167008539"/>
    <n v="35980.340301818243"/>
    <n v="1.7445136996223935E-5"/>
    <n v="4014.85"/>
  </r>
  <r>
    <s v="138913209"/>
    <s v="138913209"/>
    <s v="1174526529"/>
    <s v="1174526529"/>
    <s v="Titus County Hospital District d/b/a Titus Regional Medical Center"/>
    <s v="Rural"/>
    <x v="5"/>
    <s v="Rural MRSA Northeast"/>
    <n v="523521.82134831458"/>
    <n v="446501.78902974015"/>
    <n v="970023.61037805467"/>
    <n v="4.7031780774351827E-4"/>
    <n v="108239.56"/>
  </r>
  <r>
    <s v="136142011"/>
    <s v="136142011"/>
    <s v="1033118716"/>
    <s v="1033118716"/>
    <s v="CASTRO COUNTY HOSPITAL DISTRICT DBA PLAINS MEMORIAL HOSPITAL"/>
    <s v="Rural"/>
    <x v="0"/>
    <s v="Rural MRSA West"/>
    <n v="14682.291481635069"/>
    <n v="11620.977159579605"/>
    <n v="26303.268641214672"/>
    <n v="1.2753190243486457E-5"/>
    <n v="2935.04"/>
  </r>
  <r>
    <s v="121776205"/>
    <s v="121776204"/>
    <s v="1992700983"/>
    <s v="1992700983"/>
    <s v="Baylor Medical Center at Irving_x000a_"/>
    <s v="Urban"/>
    <x v="12"/>
    <s v="Urban Dallas"/>
    <n v="2348557.0465804744"/>
    <n v="1969830.3290035592"/>
    <n v="4318387.3755840333"/>
    <n v="2.0937784005900691E-3"/>
    <n v="481864.92"/>
  </r>
  <r>
    <s v="314161601"/>
    <s v="314161601"/>
    <s v="1124305065"/>
    <s v="1124305065"/>
    <s v="Baylor Medical Centers at Garland and McKinney_x000a_"/>
    <s v="Urban"/>
    <x v="12"/>
    <s v="Urban Dallas"/>
    <n v="1177290.6086302693"/>
    <n v="988054.31917091971"/>
    <n v="2165344.927801189"/>
    <n v="1.0498716408099522E-3"/>
    <n v="241618.84"/>
  </r>
  <r>
    <s v="171848805"/>
    <s v="171848801"/>
    <s v="1649273434"/>
    <s v="1649273434"/>
    <s v="Baylor Regional Medical Center at Plano_x000a_"/>
    <s v="Urban"/>
    <x v="12"/>
    <s v="Urban Dallas"/>
    <n v="296414.42645423277"/>
    <n v="250568.37785338698"/>
    <n v="546982.80430761981"/>
    <n v="2.6520566163858563E-4"/>
    <n v="61034.78"/>
  </r>
  <r>
    <s v="020841501"/>
    <s v="020841501"/>
    <s v="1962455816"/>
    <s v="1962455816"/>
    <s v="HCA Houston Conroe"/>
    <s v="Urban"/>
    <x v="9"/>
    <s v="Urban Harris"/>
    <n v="4752863.1978956722"/>
    <n v="4014300.0610103188"/>
    <n v="8767163.2589059919"/>
    <n v="4.2507759192079459E-3"/>
    <n v="978279.16"/>
  </r>
  <r>
    <s v="135223905"/>
    <s v="135223905"/>
    <s v="1265430177"/>
    <s v="1265430177"/>
    <s v="Baylor Medical Center at Waxahachie"/>
    <s v="Urban"/>
    <x v="12"/>
    <s v="Urban Dallas"/>
    <n v="1167997.1280190179"/>
    <n v="981902.79824380251"/>
    <n v="2149899.9262628201"/>
    <n v="1.0423831021945985E-3"/>
    <n v="239895.42"/>
  </r>
  <r>
    <s v="020817501"/>
    <s v="020817501"/>
    <s v="1174576698"/>
    <s v="1174576698"/>
    <s v="HCA Houston Southeast"/>
    <s v="Urban"/>
    <x v="9"/>
    <s v="Urban Harris"/>
    <n v="7485437.0911157178"/>
    <n v="6130252.2982168905"/>
    <n v="13615689.389332607"/>
    <n v="6.6015931117509932E-3"/>
    <n v="1519299.33"/>
  </r>
  <r>
    <s v="176692501"/>
    <s v="176692501"/>
    <s v="1659362630"/>
    <s v="1659362630"/>
    <s v="St. Mark's Medical Center"/>
    <s v="Rural"/>
    <x v="4"/>
    <s v="Rural Travis"/>
    <n v="60237.806957771827"/>
    <n v="52351.035153544653"/>
    <n v="112588.84211131648"/>
    <n v="5.4588916013640001E-5"/>
    <n v="12563.16"/>
  </r>
  <r>
    <s v="135226205"/>
    <s v="135226205"/>
    <s v="1154315307"/>
    <s v="1154315307"/>
    <s v="Scott &amp; White Hospital - Brenham"/>
    <s v="Rural"/>
    <x v="1"/>
    <s v="Rural MRSA Central"/>
    <n v="146051.53400524927"/>
    <n v="122266.1844113158"/>
    <n v="268317.7184165651"/>
    <n v="1.3009436033751669E-4"/>
    <n v="29940.09"/>
  </r>
  <r>
    <s v="094187402"/>
    <s v="094187402"/>
    <s v="1275580938"/>
    <s v="1275580938"/>
    <s v="HCA Houston West"/>
    <s v="Urban"/>
    <x v="9"/>
    <s v="Urban Harris"/>
    <n v="4670622.2373435125"/>
    <n v="3756353.8992332215"/>
    <n v="8426976.1365767345"/>
    <n v="4.0858355405566302E-3"/>
    <n v="940319.57"/>
  </r>
  <r>
    <s v="127262703"/>
    <s v="127262703"/>
    <s v="1073511762"/>
    <s v="1073511762"/>
    <s v="Baylor Regional Medical Center at Grapevine"/>
    <s v="Urban"/>
    <x v="2"/>
    <s v="Urban Tarrant"/>
    <n v="720592.84165143198"/>
    <n v="603789.85097866913"/>
    <n v="1324382.692630101"/>
    <n v="6.4212948834151248E-4"/>
    <n v="147780.53"/>
  </r>
  <r>
    <s v="388635001"/>
    <s v="388635001"/>
    <s v="1013085083"/>
    <s v="1013085083"/>
    <s v="Scott &amp; White Continuing Care Hospital"/>
    <s v="Urban"/>
    <x v="1"/>
    <s v="Urban MRSA Central"/>
    <n v="196.51232960300126"/>
    <n v="174.97950640385386"/>
    <n v="371.49183600685512"/>
    <n v="1.8011852911215641E-7"/>
    <n v="41.45"/>
  </r>
  <r>
    <s v="313188001"/>
    <s v="313188001"/>
    <s v="1659539567"/>
    <s v="1659539567"/>
    <s v="Encompass Health Rehabilitation Hospital of Abilene"/>
    <s v="Urban"/>
    <x v="0"/>
    <s v="Urban MRSA West"/>
    <n v="53526.012504612452"/>
    <n v="52674.488353857305"/>
    <n v="106200.50085846975"/>
    <n v="5.1491516506028667E-5"/>
    <n v="11850.33"/>
  </r>
  <r>
    <s v="388217701"/>
    <s v="169553801"/>
    <s v="1801826839"/>
    <s v="1801826839"/>
    <s v="Baylor Scott &amp; White Medical Center - Centennial_x000a_"/>
    <s v="Urban"/>
    <x v="12"/>
    <s v="Urban Dallas"/>
    <n v="307657.07398038631"/>
    <n v="257337.60790835539"/>
    <n v="564994.68188874167"/>
    <n v="2.7393875502586544E-4"/>
    <n v="63044.63"/>
  </r>
  <r>
    <s v="377705401"/>
    <s v="377705401"/>
    <s v="1750819025"/>
    <s v="1750819025"/>
    <s v="HCA Houston Tomball"/>
    <s v="Urban"/>
    <x v="9"/>
    <s v="Urban Harris"/>
    <n v="2101559.7386542694"/>
    <n v="1696917.7912441022"/>
    <n v="3798477.5298983715"/>
    <n v="1.8416991148581976E-3"/>
    <n v="423851.06"/>
  </r>
  <r>
    <s v="326725404"/>
    <s v="326725404"/>
    <s v="1265772362"/>
    <s v="1265772362"/>
    <s v="Scott &amp; White Hospital - College Station_x000a_"/>
    <s v="Urban"/>
    <x v="1"/>
    <s v="Urban MRSA Central"/>
    <n v="1878339.1005803321"/>
    <n v="1559071.8587442851"/>
    <n v="3437410.9593246169"/>
    <n v="1.666635295684214E-3"/>
    <n v="383561.64"/>
  </r>
  <r>
    <s v="020947001"/>
    <s v="020947001"/>
    <s v="1043267701"/>
    <s v="1043267701"/>
    <s v="Valley Regional Medical Center"/>
    <s v="Urban"/>
    <x v="7"/>
    <s v="Urban Hidalgo"/>
    <n v="4662561.6728207292"/>
    <n v="3907028.2259600735"/>
    <n v="8569589.8987808023"/>
    <n v="4.154982096657189E-3"/>
    <n v="956233.05"/>
  </r>
  <r>
    <s v="112716902"/>
    <s v="112716902"/>
    <s v="1619924719"/>
    <s v="1619924719"/>
    <s v="Rio Grande Regional Hospital"/>
    <s v="Urban"/>
    <x v="7"/>
    <s v="Urban Hidalgo"/>
    <n v="5818341.4236686165"/>
    <n v="4962273.5644521033"/>
    <n v="10780614.98812072"/>
    <n v="5.2270018513918028E-3"/>
    <n v="1202949.08"/>
  </r>
  <r>
    <s v="138962907"/>
    <s v="138962907"/>
    <s v="1891882833"/>
    <s v="1891882833"/>
    <s v="Hillcrest Baptist Medical Center_x000a_"/>
    <s v="Urban"/>
    <x v="1"/>
    <s v="Urban MRSA Central"/>
    <n v="4771668.2651312137"/>
    <n v="4030145.4740903038"/>
    <n v="8801813.739221517"/>
    <n v="4.2675762710394916E-3"/>
    <n v="982145.62"/>
  </r>
  <r>
    <s v="020966001"/>
    <s v="020966001"/>
    <s v="1205018439"/>
    <s v="1205018439"/>
    <s v="Lake Pointe Operating Company, LLC"/>
    <s v="Urban"/>
    <x v="12"/>
    <s v="Urban Dallas"/>
    <n v="2855270.8610512121"/>
    <n v="2383560.3892354011"/>
    <n v="5238831.2502866127"/>
    <n v="2.5400573784103604E-3"/>
    <n v="584572.15"/>
  </r>
  <r>
    <s v="020973601"/>
    <s v="020973601"/>
    <s v="1508810573"/>
    <s v="1508810573"/>
    <s v="Corpus Christi Medical Center"/>
    <s v="Urban"/>
    <x v="3"/>
    <s v="Urban Nueces"/>
    <n v="8095744.0141316419"/>
    <n v="6830757.4229492461"/>
    <n v="14926501.437080888"/>
    <n v="7.2371428468966052E-3"/>
    <n v="1665565.58"/>
  </r>
  <r>
    <s v="353712801"/>
    <s v="353712801"/>
    <s v="1396138970"/>
    <s v="1396138970"/>
    <s v="Scott &amp; White Hospital -Marble Falls"/>
    <s v="Rural"/>
    <x v="4"/>
    <s v="Rural Travis"/>
    <n v="338106.69475645968"/>
    <n v="291121.50255320116"/>
    <n v="629228.19730966084"/>
    <n v="3.0508249816078989E-4"/>
    <n v="70212.09"/>
  </r>
  <r>
    <s v="121807504"/>
    <s v="121807504"/>
    <s v="1063466035"/>
    <s v="1063466035"/>
    <s v="HCA Houston Clear Lake"/>
    <s v="Urban"/>
    <x v="9"/>
    <s v="Urban Harris"/>
    <n v="11215960.387571754"/>
    <n v="9482743.2012823839"/>
    <n v="20698703.588854138"/>
    <n v="1.0035806129758728E-2"/>
    <n v="2309653.63"/>
  </r>
  <r>
    <s v="395486901"/>
    <s v="395486901"/>
    <s v="1346729159"/>
    <s v="1346729159"/>
    <s v="Baylor Scott &amp; White Medical Centers - Capitol Area"/>
    <s v="Urban"/>
    <x v="4"/>
    <s v="Urban Travis"/>
    <n v="87451.373866743699"/>
    <n v="77428.817757073601"/>
    <n v="164880.19162381731"/>
    <n v="7.9942477105915323E-5"/>
    <n v="18398.07"/>
  </r>
  <r>
    <s v="378943001"/>
    <s v="378943001"/>
    <s v="1073043592"/>
    <s v="1073043592"/>
    <s v="HCA Houston Medical Center"/>
    <s v="Urban"/>
    <x v="9"/>
    <s v="Urban Harris"/>
    <n v="1588063.5122848104"/>
    <n v="1440512.9677565109"/>
    <n v="3028576.4800413214"/>
    <n v="1.468411114366047E-3"/>
    <n v="337942.07"/>
  </r>
  <r>
    <s v="190123303"/>
    <s v="190123303"/>
    <s v="1265568638"/>
    <s v="1265568638"/>
    <s v="Scott &amp; White Hospital - Round Rock_x000a_"/>
    <s v="Urban"/>
    <x v="4"/>
    <s v="Urban Travis"/>
    <n v="1306254.1908986799"/>
    <n v="1124248.6818643785"/>
    <n v="2430502.8727630582"/>
    <n v="1.1784339789283401E-3"/>
    <n v="271206.34999999998"/>
  </r>
  <r>
    <s v="193867201"/>
    <s v="193867201"/>
    <s v="1740450121"/>
    <s v="1740450121"/>
    <s v="HCA Houston Northwest"/>
    <s v="Urban"/>
    <x v="9"/>
    <s v="Urban Harris"/>
    <n v="7185342.1335510332"/>
    <n v="5894806.6414159182"/>
    <n v="13080148.774966951"/>
    <n v="6.3419352178488977E-3"/>
    <n v="1459541.32"/>
  </r>
  <r>
    <s v="137249208"/>
    <s v="137249208"/>
    <s v="1477516466"/>
    <s v="1477516466"/>
    <s v="Scott and White Memorial Hospital_x000a_"/>
    <s v="Urban"/>
    <x v="1"/>
    <s v="Urban MRSA Central"/>
    <n v="17205907.321568429"/>
    <n v="14588280.039818536"/>
    <n v="31794187.361386966"/>
    <n v="1.5415472715108762E-2"/>
    <n v="3547737.18"/>
  </r>
  <r>
    <s v="136327710"/>
    <s v="136327710"/>
    <s v="1962497800"/>
    <s v="1962497800"/>
    <s v="Scott &amp; White Hospital - Taylor"/>
    <s v="Rural"/>
    <x v="4"/>
    <s v="Rural Travis"/>
    <n v="61676.790537948968"/>
    <n v="53144.242973572553"/>
    <n v="114821.03351152153"/>
    <n v="5.5671198294789025E-5"/>
    <n v="12812.24"/>
  </r>
  <r>
    <s v="094148602"/>
    <s v="094148602"/>
    <s v="1093744187"/>
    <s v="1093744187"/>
    <s v="Baptist Hospitals of Southeast Texas"/>
    <s v="Urban"/>
    <x v="10"/>
    <s v="Urban Jefferson"/>
    <n v="8545164.9038430173"/>
    <n v="7201531.4297346612"/>
    <n v="15746696.333577678"/>
    <n v="7.6348159153824847E-3"/>
    <n v="1757086.58"/>
  </r>
  <r>
    <s v="330388501"/>
    <s v="330388501"/>
    <s v="1194753590"/>
    <s v="1194753590"/>
    <s v="THHBP Management Company LLC "/>
    <s v="Urban"/>
    <x v="2"/>
    <s v="Urban Tarrant"/>
    <n v="0"/>
    <n v="0"/>
    <n v="0"/>
    <n v="0"/>
    <n v="0"/>
  </r>
  <r>
    <s v="185556101"/>
    <s v="185556101"/>
    <s v="1962504340"/>
    <s v="1962504340"/>
    <s v="Texas Heart Hospital of the Southwest LLP_x000a_"/>
    <s v="Urban"/>
    <x v="12"/>
    <s v="Urban Dallas"/>
    <n v="437664.23404443887"/>
    <n v="369516.43087778497"/>
    <n v="807180.66492222389"/>
    <n v="3.9136309334905682E-4"/>
    <n v="90068.82"/>
  </r>
  <r>
    <s v="407926101"/>
    <s v="407926101"/>
    <s v="1144781501"/>
    <s v="1144781501"/>
    <s v="BAYLOR SCOTT &amp; WHITE MEDICAL CENTERS - CAPITOL AREA"/>
    <s v="Urban"/>
    <x v="4"/>
    <s v="Urban Travis"/>
    <n v="15855.778095207173"/>
    <n v="14560.478424043073"/>
    <n v="30416.256519250244"/>
    <n v="1.474738030378761E-5"/>
    <n v="3393.98"/>
  </r>
  <r>
    <s v="409204101"/>
    <s v="409204101"/>
    <s v="1902366305"/>
    <s v="1902366305"/>
    <s v="BAYLOR SCOTT &amp; WHITE MEDICAL CENTERS - CAPITOL AREA"/>
    <s v="Urban"/>
    <x v="4"/>
    <s v="Urban Travis"/>
    <n v="61.075795029214873"/>
    <n v="53.79357497625135"/>
    <n v="114.86937000546622"/>
    <n v="5.5694634336574867E-8"/>
    <n v="12.82"/>
  </r>
  <r>
    <s v="112724302"/>
    <s v="112724302"/>
    <s v="1811942238"/>
    <s v="1811942238"/>
    <s v="HCA Houston Kingwood"/>
    <s v="Urban"/>
    <x v="9"/>
    <s v="Urban Harris"/>
    <n v="7810978.6725610681"/>
    <n v="6603422.9183020014"/>
    <n v="14414401.59086307"/>
    <n v="6.9888502543842554E-3"/>
    <n v="1608423.19"/>
  </r>
  <r>
    <s v="349366001"/>
    <s v="349366001"/>
    <s v="1609275585"/>
    <s v="1609275585"/>
    <s v="HCA Houston Pearland"/>
    <s v="Urban"/>
    <x v="9"/>
    <s v="Urban Harris"/>
    <n v="617325.71128221974"/>
    <n v="555179.16023557493"/>
    <n v="1172504.8715177947"/>
    <n v="5.6849123551325101E-4"/>
    <n v="130833.32"/>
  </r>
  <r>
    <s v="020977701"/>
    <s v="020977701"/>
    <s v="1134166192"/>
    <s v="1134166192"/>
    <s v="Texas Orthopedic Hospital"/>
    <s v="Urban"/>
    <x v="9"/>
    <s v="Urban Harris"/>
    <n v="378457.64640060748"/>
    <n v="345641.63520841009"/>
    <n v="724099.28160901763"/>
    <n v="3.5108092532127325E-4"/>
    <n v="80798.23"/>
  </r>
  <r>
    <s v="112712802"/>
    <s v="112712802"/>
    <s v="1023065794"/>
    <s v="1023065794"/>
    <s v="Woman's Hospital of Texas"/>
    <s v="Urban"/>
    <x v="9"/>
    <s v="Urban Harris"/>
    <n v="15006234.485015536"/>
    <n v="12630943.553031411"/>
    <n v="27637178.038046949"/>
    <n v="1.3399938772630123E-2"/>
    <n v="3083879.54"/>
  </r>
  <r>
    <s v="126679303"/>
    <s v="126679303"/>
    <s v="1275592131"/>
    <s v="1275592131"/>
    <s v="Methodist Charlton Medical Center"/>
    <s v="Urban"/>
    <x v="12"/>
    <s v="Urban Dallas"/>
    <n v="5260671.043786074"/>
    <n v="4416661.4936435372"/>
    <n v="9677332.5374296121"/>
    <n v="4.6920732393668785E-3"/>
    <n v="1079839.9099999999"/>
  </r>
  <r>
    <s v="135032405"/>
    <s v="135032405"/>
    <s v="1528027786"/>
    <s v="1528027786"/>
    <s v="Methodist Dallas Medical Center"/>
    <s v="Urban"/>
    <x v="12"/>
    <s v="Urban Dallas"/>
    <n v="7922452.8033644576"/>
    <n v="6674305.7914502351"/>
    <n v="14596758.594814692"/>
    <n v="7.0772663974632641E-3"/>
    <n v="1628771.4"/>
  </r>
  <r>
    <s v="186221101"/>
    <s v="186221101"/>
    <s v="1689629941"/>
    <s v="1689629941"/>
    <s v="Methodist Mansfield Medical Center"/>
    <s v="Urban"/>
    <x v="2"/>
    <s v="Urban Tarrant"/>
    <n v="1761891.9423269399"/>
    <n v="1474419.9353615479"/>
    <n v="3236311.877688488"/>
    <n v="1.569132020297466E-3"/>
    <n v="361122.11"/>
  </r>
  <r>
    <s v="209345201"/>
    <s v="209345201"/>
    <s v="1033165501"/>
    <s v="1033165501"/>
    <s v="Methodist Richardson Medical Center"/>
    <s v="Urban"/>
    <x v="12"/>
    <s v="Urban Dallas"/>
    <n v="2594722.2657967336"/>
    <n v="2178625.98945717"/>
    <n v="4773348.2552539036"/>
    <n v="2.3143670555940453E-3"/>
    <n v="532631.48"/>
  </r>
  <r>
    <s v="163219201"/>
    <s v="163219202"/>
    <s v="1922001775"/>
    <s v="1922001775"/>
    <s v="Lubbock Heart Hospital LLC"/>
    <s v="Urban"/>
    <x v="11"/>
    <s v="Urban Lubbock"/>
    <n v="19461.095764352456"/>
    <n v="16517.785114172199"/>
    <n v="35978.880878524651"/>
    <n v="1.7444429392041246E-5"/>
    <n v="4014.68"/>
  </r>
  <r>
    <s v="020989201"/>
    <s v="020989201"/>
    <s v="1205837770"/>
    <s v="1205837770"/>
    <s v="North Runnels County Hospital"/>
    <s v="Rural"/>
    <x v="0"/>
    <s v="Rural MRSA West"/>
    <n v="3268.7610351502112"/>
    <n v="2550.3718383239097"/>
    <n v="5819.132873474121"/>
    <n v="2.821417733279645E-6"/>
    <n v="649.32000000000005"/>
  </r>
  <r>
    <s v="094151004"/>
    <s v="094151004"/>
    <s v="1003833013"/>
    <s v="1003833013"/>
    <s v="Ascension Seton Highland Lakes"/>
    <s v="Rural"/>
    <x v="4"/>
    <s v="Rural Travis"/>
    <n v="61685.833471808401"/>
    <n v="52268.920756328858"/>
    <n v="113954.75422813726"/>
    <n v="5.5251181122942941E-5"/>
    <n v="12715.58"/>
  </r>
  <r>
    <s v="094153604"/>
    <s v="094153604"/>
    <s v="1356446686"/>
    <s v="1356446686"/>
    <s v="Ascension Seton Edgar B Davis"/>
    <s v="Rural"/>
    <x v="4"/>
    <s v="Rural Travis"/>
    <n v="108254.61441341403"/>
    <n v="92534.452359365241"/>
    <n v="200789.06677277928"/>
    <n v="9.7352964085725409E-5"/>
    <n v="22404.94"/>
  </r>
  <r>
    <s v="094382101"/>
    <s v="094382101"/>
    <s v="1538264866"/>
    <s v="1538264866"/>
    <s v="Ascension Seton Shoal Creek"/>
    <s v="Non-state-owned IMD"/>
    <x v="4"/>
    <s v="Non-state-owned IMD Travis"/>
    <n v="4754.7410931839204"/>
    <n v="3642.1466032781514"/>
    <n v="8396.8876964620722"/>
    <n v="4.0712471026652733E-6"/>
    <n v="936.96"/>
  </r>
  <r>
    <s v="021173202"/>
    <s v="021173202"/>
    <s v="1821062050"/>
    <s v="1821062050"/>
    <s v="Encompass Health Rehabilitation Hospital of Arlington"/>
    <s v="Urban"/>
    <x v="2"/>
    <s v="Urban Tarrant"/>
    <n v="0"/>
    <n v="0"/>
    <n v="0"/>
    <n v="0"/>
    <n v="0"/>
  </r>
  <r>
    <s v="111829102"/>
    <s v="111829102"/>
    <s v="1093708679"/>
    <s v="1093708679"/>
    <s v="Ascension Providence"/>
    <s v="Urban"/>
    <x v="1"/>
    <s v="Urban MRSA Central"/>
    <n v="2787654.0028190585"/>
    <n v="2337772.5142850769"/>
    <n v="5125426.5171041358"/>
    <n v="2.4850728760462027E-3"/>
    <n v="571917.93999999994"/>
  </r>
  <r>
    <s v="135225404"/>
    <s v="135225404"/>
    <s v="1164526786"/>
    <s v="1164526786"/>
    <s v="Ascension Seton Medical Center Austin"/>
    <s v="Urban"/>
    <x v="4"/>
    <s v="Urban Travis"/>
    <n v="6332038.3172235982"/>
    <n v="5345459.8476446811"/>
    <n v="11677498.16486828"/>
    <n v="5.6618573796253426E-3"/>
    <n v="1303027.31"/>
  </r>
  <r>
    <s v="137265806"/>
    <s v="137265806"/>
    <s v="1093810327"/>
    <s v="1093810327"/>
    <s v="Dell Seton Medical Center at University of Texas"/>
    <s v="Urban"/>
    <x v="4"/>
    <s v="Urban Travis"/>
    <n v="5782390.0997302877"/>
    <n v="4973428.3824421819"/>
    <n v="10755818.482172471"/>
    <n v="5.214979217929577E-3"/>
    <n v="1200182.18"/>
  </r>
  <r>
    <s v="158977201"/>
    <s v="158977201"/>
    <s v="1750499273"/>
    <s v="1750499273"/>
    <s v="Ascension Seton Southwest"/>
    <s v="Urban"/>
    <x v="4"/>
    <s v="Urban Travis"/>
    <n v="135601.91552684671"/>
    <n v="117330.52043813924"/>
    <n v="252932.43596498595"/>
    <n v="1.2263477663591854E-4"/>
    <n v="28223.33"/>
  </r>
  <r>
    <s v="212060201"/>
    <s v="212060201"/>
    <s v="1205164928"/>
    <s v="1205164928"/>
    <s v="CAHRMC LLC dba Rice Medical Center"/>
    <s v="Rural"/>
    <x v="1"/>
    <s v="Rural MRSA Central"/>
    <n v="7115.0977064623912"/>
    <n v="5907.4080390424315"/>
    <n v="13022.505745504823"/>
    <n v="6.3139868844699223E-6"/>
    <n v="1453.11"/>
  </r>
  <r>
    <s v="158980601"/>
    <s v="158980601"/>
    <s v="1124137054"/>
    <s v="1124137054"/>
    <s v="Ascension Seton Northwest"/>
    <s v="Urban"/>
    <x v="4"/>
    <s v="Urban Travis"/>
    <n v="1285889.4372043225"/>
    <n v="1073996.7411718178"/>
    <n v="2359886.1783761401"/>
    <n v="1.1441953392304824E-3"/>
    <n v="263326.62"/>
  </r>
  <r>
    <s v="186599001"/>
    <s v="186599001"/>
    <s v="1447355771"/>
    <s v="1447355771"/>
    <s v="Dell Children's Medical Center"/>
    <s v="Children's"/>
    <x v="4"/>
    <s v="Children's Travis"/>
    <n v="27587551.243580505"/>
    <n v="23485877.254295442"/>
    <n v="51073428.497875944"/>
    <n v="2.4763049752680306E-2"/>
    <n v="5699000.8600000003"/>
  </r>
  <r>
    <s v="194106401"/>
    <s v="194106401"/>
    <s v="1578780870"/>
    <s v="1578780870"/>
    <s v="Ascension Seton Williamson"/>
    <s v="Urban"/>
    <x v="4"/>
    <s v="Urban Travis"/>
    <n v="1502133.3857999528"/>
    <n v="1284825.3154247627"/>
    <n v="2786958.7012247154"/>
    <n v="1.3512622709470753E-3"/>
    <n v="310981.28000000003"/>
  </r>
  <r>
    <s v="208013701"/>
    <s v="208013701"/>
    <s v="1619115383"/>
    <s v="1619115383"/>
    <s v="Ascension Seton Hays"/>
    <s v="Urban"/>
    <x v="4"/>
    <s v="Urban Travis"/>
    <n v="2103753.3762580515"/>
    <n v="1787628.3255468123"/>
    <n v="3891381.7018048638"/>
    <n v="1.8867438807729769E-3"/>
    <n v="434217.72"/>
  </r>
  <r>
    <s v="286326801"/>
    <s v="286326801"/>
    <s v="1154612638"/>
    <s v="1154612638"/>
    <s v="Ascension Seton Smithville"/>
    <s v="Urban"/>
    <x v="4"/>
    <s v="Urban Travis"/>
    <n v="139196.41621829235"/>
    <n v="124501.0093561032"/>
    <n v="263697.42557439557"/>
    <n v="1.2785420249247689E-4"/>
    <n v="29424.53"/>
  </r>
  <r>
    <s v="414962701"/>
    <s v="414962701"/>
    <s v="1942795133"/>
    <s v="1942795133"/>
    <s v="Ascension Seton Bastrop"/>
    <s v="Urban"/>
    <x v="4"/>
    <s v="Urban Travis"/>
    <n v="234.08171336689"/>
    <n v="209.65291669292043"/>
    <n v="443.73463005981046"/>
    <n v="2.1514558635152637E-7"/>
    <n v="49.51"/>
  </r>
  <r>
    <s v="309446801"/>
    <s v="309446801"/>
    <s v="1548546088"/>
    <s v="1548546088"/>
    <s v="Encompass Health Rehabilitation Hospital of Austin"/>
    <s v="Urban"/>
    <x v="4"/>
    <s v="Urban Travis"/>
    <n v="18748.731534494698"/>
    <n v="16598.134830780276"/>
    <n v="35346.866365274975"/>
    <n v="1.7137995943253512E-5"/>
    <n v="3944.16"/>
  </r>
  <r>
    <s v="368423501"/>
    <s v="368423501"/>
    <s v="1932573417"/>
    <s v="1932573417"/>
    <s v="CHI St. Joseph Health Rehabilitation Hospital, an affiliate of Encompass Health"/>
    <s v="Urban"/>
    <x v="1"/>
    <s v="Urban MRSA Central"/>
    <n v="28162.451863252838"/>
    <n v="25480.412390322279"/>
    <n v="53642.864253575113"/>
    <n v="2.6008845606337172E-5"/>
    <n v="5985.71"/>
  </r>
  <r>
    <s v="020957901"/>
    <s v="020957901"/>
    <s v="1649223645"/>
    <s v="1649223645"/>
    <s v="Round Rock Medical Center"/>
    <s v="Urban"/>
    <x v="4"/>
    <s v="Urban Travis"/>
    <n v="1393986.7635948069"/>
    <n v="1175132.4215152485"/>
    <n v="2569119.1851100554"/>
    <n v="1.2456423637996342E-3"/>
    <n v="286673.77"/>
  </r>
  <r>
    <s v="199329702"/>
    <s v="199329702"/>
    <s v="1699749341"/>
    <s v="1699749341"/>
    <s v="Encompass Health Rehabilitation Hospital of City View"/>
    <s v="Urban"/>
    <x v="2"/>
    <s v="Urban Tarrant"/>
    <n v="0"/>
    <n v="0"/>
    <n v="0"/>
    <n v="0"/>
    <n v="0"/>
  </r>
  <r>
    <s v="301006801"/>
    <s v="301006801"/>
    <s v="1275813610"/>
    <s v="1275813610"/>
    <s v="Encompass Health Rehabilitation Hospital of Cypress"/>
    <s v="Urban"/>
    <x v="9"/>
    <s v="Urban Harris"/>
    <n v="0"/>
    <n v="0"/>
    <n v="0"/>
    <n v="0"/>
    <n v="0"/>
  </r>
  <r>
    <s v="094160103"/>
    <s v="094160103"/>
    <s v="1720033947"/>
    <s v="1720033947"/>
    <s v="St. David's Medical Center"/>
    <s v="Urban"/>
    <x v="4"/>
    <s v="Urban Travis"/>
    <n v="8405072.2967965957"/>
    <n v="7154984.6298109023"/>
    <n v="15560056.926607497"/>
    <n v="7.544323440987398E-3"/>
    <n v="1736260.52"/>
  </r>
  <r>
    <s v="094117105"/>
    <s v="094117105"/>
    <s v="1992707780"/>
    <s v="1992707780"/>
    <s v="HANSFORD COUNTY HOSPITAL DISTRICT"/>
    <s v="Rural"/>
    <x v="0"/>
    <s v="Rural MRSA West"/>
    <n v="10012.88719878134"/>
    <n v="7974.3889212290842"/>
    <n v="17987.276120010425"/>
    <n v="8.7211653216807412E-6"/>
    <n v="2007.1"/>
  </r>
  <r>
    <s v="112717702"/>
    <s v="112717702"/>
    <s v="1679528889"/>
    <s v="1679528889"/>
    <s v="St. Davids South Austin"/>
    <s v="Urban"/>
    <x v="4"/>
    <s v="Urban Travis"/>
    <n v="4527024.696037055"/>
    <n v="3833352.781140402"/>
    <n v="8360377.477177457"/>
    <n v="4.0535450528280705E-3"/>
    <n v="932888.19"/>
  </r>
  <r>
    <s v="094216103"/>
    <s v="094216103"/>
    <s v="1629021845"/>
    <s v="1629021845"/>
    <s v="North Austin Medical Center"/>
    <s v="Urban"/>
    <x v="4"/>
    <s v="Urban Travis"/>
    <n v="7004625.2788557652"/>
    <n v="5907321.1000578795"/>
    <n v="12911946.378913645"/>
    <n v="6.2603819635542249E-3"/>
    <n v="1440772.54"/>
  </r>
  <r>
    <s v="314562501"/>
    <s v="314562501"/>
    <s v="1982920773"/>
    <s v="1982920773"/>
    <s v="Encompass Health Rehabilitation Hospital of Dallas"/>
    <s v="Urban"/>
    <x v="12"/>
    <s v="Urban Dallas"/>
    <n v="36187.380524076521"/>
    <n v="33919.227113781359"/>
    <n v="70106.607637857873"/>
    <n v="3.3991323159362822E-5"/>
    <n v="7822.81"/>
  </r>
  <r>
    <s v="094109802"/>
    <s v="094109802"/>
    <s v="1770536120"/>
    <s v="1770536120"/>
    <s v="Las Palmas Del Sol"/>
    <s v="Urban"/>
    <x v="8"/>
    <s v="Urban El Paso"/>
    <n v="10388275.149315897"/>
    <n v="8779991.7146841139"/>
    <n v="19168266.864000011"/>
    <n v="9.2937709487356246E-3"/>
    <n v="2138880.6800000002"/>
  </r>
  <r>
    <s v="133244705"/>
    <s v="133244705"/>
    <s v="1275581852"/>
    <s v="1275581852"/>
    <s v="Rolling Plains Memorial Hospital"/>
    <s v="Rural"/>
    <x v="0"/>
    <s v="Rural MRSA West"/>
    <n v="56835.64299627662"/>
    <n v="42466.714127220861"/>
    <n v="99302.357123497481"/>
    <n v="4.8146938287290871E-5"/>
    <n v="11080.6"/>
  </r>
  <r>
    <s v="311054601"/>
    <s v="311054601"/>
    <s v="1003192311"/>
    <s v="1003192311"/>
    <s v="EL CAMPO MEMORIAL HOSPITAL"/>
    <s v="Rural"/>
    <x v="9"/>
    <s v="Rural Harris"/>
    <n v="61015.657506604337"/>
    <n v="52923.808383754098"/>
    <n v="113939.46589035843"/>
    <n v="5.5243768543051844E-5"/>
    <n v="12713.87"/>
  </r>
  <r>
    <s v="337018101"/>
    <s v="337018101"/>
    <s v="1366871600"/>
    <s v="1366871600"/>
    <s v="Encompass Health Rehabilitation Hospital of Humble"/>
    <s v="Urban"/>
    <x v="9"/>
    <s v="Urban Harris"/>
    <n v="93377.819281673059"/>
    <n v="84744.792662725042"/>
    <n v="178122.61194439809"/>
    <n v="8.636308999384949E-5"/>
    <n v="19875.72"/>
  </r>
  <r>
    <s v="427092801"/>
    <s v="427092801"/>
    <s v="1881252203"/>
    <s v="1881252203"/>
    <s v="Encompass Health Rehabilitation Hospital of Katy"/>
    <s v="Urban"/>
    <x v="9"/>
    <s v="Urban Harris"/>
    <n v="0"/>
    <n v="0"/>
    <n v="0"/>
    <n v="0"/>
    <n v="0"/>
  </r>
  <r>
    <s v="094121303"/>
    <s v="094121303"/>
    <s v="1821025990"/>
    <s v="1821025990"/>
    <s v="Seminole Hospital District of Gaines County TX"/>
    <s v="Rural"/>
    <x v="0"/>
    <s v="Rural MRSA West"/>
    <n v="65637.846360032228"/>
    <n v="60231.378107179284"/>
    <n v="125869.22446721152"/>
    <n v="6.1027934867197548E-5"/>
    <n v="14045.05"/>
  </r>
  <r>
    <s v="355497401"/>
    <s v="355497401"/>
    <s v="1780025148"/>
    <s v="1780025148"/>
    <s v="Haven Behavioral Hospital of Frisco"/>
    <s v="Non-state-owned IMD"/>
    <x v="2"/>
    <s v="Non-state-owned IMD Tarrant"/>
    <n v="10434.121871956448"/>
    <n v="8804.0837932284467"/>
    <n v="19238.205665184894"/>
    <n v="9.327680910614453E-6"/>
    <n v="2146.6799999999998"/>
  </r>
  <r>
    <s v="136145310"/>
    <s v="136145310"/>
    <s v="1679560866"/>
    <s v="1679560866"/>
    <s v="Martin County Hospital District"/>
    <s v="Rural"/>
    <x v="0"/>
    <s v="Rural MRSA West"/>
    <n v="37921.628810106289"/>
    <n v="18710.745752102448"/>
    <n v="56632.374562208737"/>
    <n v="2.7458315412577492E-5"/>
    <n v="6319.29"/>
  </r>
  <r>
    <s v="152686501"/>
    <s v="152686501"/>
    <s v="1780786699"/>
    <s v="1780786699"/>
    <s v="PALACIOS COMMUNITY MEDICAL CENTER"/>
    <s v="Rural"/>
    <x v="9"/>
    <s v="Rural Harris"/>
    <n v="8628.6335915055224"/>
    <n v="7479.2663825819836"/>
    <n v="16107.899974087506"/>
    <n v="7.8099461931778377E-6"/>
    <n v="1797.39"/>
  </r>
  <r>
    <s v="135151206"/>
    <s v="135151206"/>
    <s v="1871599829"/>
    <s v="1871599829"/>
    <s v="Wilson County Memorial Hospital District dba Connally Memorial Medical Center"/>
    <s v="Rural"/>
    <x v="6"/>
    <s v="Rural Bexar"/>
    <n v="135908.89268982664"/>
    <n v="125413.04733452096"/>
    <n v="261321.9400243476"/>
    <n v="1.2670244376797578E-4"/>
    <n v="29159.47"/>
  </r>
  <r>
    <s v="220798701"/>
    <s v="220798701"/>
    <s v="1326349986"/>
    <s v="1326349986"/>
    <s v="MID COAST MEDICAL CENTER - CENTRAL"/>
    <s v="Rural"/>
    <x v="1"/>
    <s v="Rural MRSA Central"/>
    <n v="26027.229601820829"/>
    <n v="21865.473052719219"/>
    <n v="47892.702654540044"/>
    <n v="2.3220868727738178E-5"/>
    <n v="5344.08"/>
  </r>
  <r>
    <s v="288662403"/>
    <s v="288662403"/>
    <s v="1427374222"/>
    <s v="1427374222"/>
    <s v="Encompass Health Rehabilitation Hospital of the Mid-Cities"/>
    <s v="Urban"/>
    <x v="2"/>
    <s v="Urban Tarrant"/>
    <n v="0"/>
    <n v="0"/>
    <n v="0"/>
    <n v="0"/>
    <n v="0"/>
  </r>
  <r>
    <s v="094351601"/>
    <s v="094351601"/>
    <s v="1821061532"/>
    <s v="1821061532"/>
    <s v="Encompass Health Rehabilitation Hospital of Midland Odessa"/>
    <s v="Urban"/>
    <x v="0"/>
    <s v="Urban MRSA West"/>
    <n v="66242.594373031985"/>
    <n v="66328.140261773049"/>
    <n v="132570.73463480503"/>
    <n v="6.4277174923699977E-5"/>
    <n v="14792.83"/>
  </r>
  <r>
    <s v="382091201"/>
    <s v="382091201"/>
    <s v="1144756578"/>
    <s v="1144756578"/>
    <s v="Encompass Health Rehabilitation Hospital of Pearland"/>
    <s v="Urban"/>
    <x v="9"/>
    <s v="Urban Harris"/>
    <n v="0"/>
    <n v="0"/>
    <n v="0"/>
    <n v="0"/>
    <n v="0"/>
  </r>
  <r>
    <s v="094347402"/>
    <s v="094347402"/>
    <s v="1144294893"/>
    <s v="1144294893"/>
    <s v="Encompass Health Rehabilitation Hospital of Plano"/>
    <s v="Urban"/>
    <x v="12"/>
    <s v="Urban Dallas"/>
    <n v="33636.767653515992"/>
    <n v="31239.811296768548"/>
    <n v="64876.578950284544"/>
    <n v="3.1455533720365012E-5"/>
    <n v="7239.22"/>
  </r>
  <r>
    <s v="316076401"/>
    <s v="316076401"/>
    <s v="1518253194"/>
    <s v="1518253194"/>
    <s v="Swisher Memorial Healthcare System"/>
    <s v="Rural"/>
    <x v="11"/>
    <s v="Rural Lubbock"/>
    <n v="17903.54046553445"/>
    <n v="16766.925371804358"/>
    <n v="34670.465837338808"/>
    <n v="1.6810041850124264E-5"/>
    <n v="3868.69"/>
  </r>
  <r>
    <s v="199238002"/>
    <s v="199238002"/>
    <s v="1720279342"/>
    <s v="1720279342"/>
    <s v="Encompass Health Rehabilitation Hospital of Richardson"/>
    <s v="Urban"/>
    <x v="12"/>
    <s v="Urban Dallas"/>
    <n v="7535.8664409077101"/>
    <n v="6673.2532600082941"/>
    <n v="14209.119700916004"/>
    <n v="6.8893189363664166E-6"/>
    <n v="1585.52"/>
  </r>
  <r>
    <s v="364187001"/>
    <s v="364187001"/>
    <s v="1457393571"/>
    <s v="1457393571"/>
    <s v="Anson General Hospital"/>
    <s v="Rural"/>
    <x v="0"/>
    <s v="Rural MRSA West"/>
    <n v="6112.2414663867867"/>
    <n v="4836.5410096742653"/>
    <n v="10948.782476061053"/>
    <n v="5.3085381804209551E-6"/>
    <n v="1221.71"/>
  </r>
  <r>
    <s v="209190201"/>
    <s v="209190201"/>
    <s v="1245422567"/>
    <s v="1245422567"/>
    <s v="Encompass Health Rehabilitation Hospital of Round Rock"/>
    <s v="Urban"/>
    <x v="4"/>
    <s v="Urban Travis"/>
    <n v="35174.308417425702"/>
    <n v="29872.496029404665"/>
    <n v="65046.804446830371"/>
    <n v="3.1538067878813263E-5"/>
    <n v="7258.21"/>
  </r>
  <r>
    <s v="431237301"/>
    <s v="431237301"/>
    <s v="1306448899"/>
    <s v="1306448899"/>
    <s v="Shannon Rehabilitation Hospital, an affiliate of Encompass Health"/>
    <s v="Urban"/>
    <x v="0"/>
    <s v="Urban MRSA West"/>
    <n v="0"/>
    <n v="0"/>
    <n v="0"/>
    <n v="0"/>
    <n v="0"/>
  </r>
  <r>
    <s v="021168201"/>
    <s v="021168201"/>
    <s v="1548233265"/>
    <s v="1548233265"/>
    <s v="Encompass Health Rehabilitation Hospital of San Antonio"/>
    <s v="Urban"/>
    <x v="6"/>
    <s v="Urban Bexar"/>
    <n v="57955.410565801787"/>
    <n v="52237.491506589693"/>
    <n v="110192.90207239147"/>
    <n v="5.3427239890980522E-5"/>
    <n v="12295.82"/>
  </r>
  <r>
    <s v="216719901"/>
    <s v="216719901"/>
    <s v="1700826575"/>
    <s v="1700826575"/>
    <s v="Somervell County Hospital District"/>
    <s v="Rural"/>
    <x v="1"/>
    <s v="Rural MRSA Central"/>
    <n v="22994.469674454944"/>
    <n v="19422.171656128514"/>
    <n v="42416.641330583458"/>
    <n v="2.0565789893163661E-5"/>
    <n v="4733.04"/>
  </r>
  <r>
    <s v="413256501"/>
    <s v="413256501"/>
    <s v="1154893675"/>
    <s v="1154893675"/>
    <s v="South Plains Rehabilitation Hospital, an affiliate of UMC and Encompass Health"/>
    <s v="Urban"/>
    <x v="11"/>
    <s v="Urban Lubbock"/>
    <n v="0"/>
    <n v="0"/>
    <n v="0"/>
    <n v="0"/>
    <n v="0"/>
  </r>
  <r>
    <s v="219907701"/>
    <s v="219907701"/>
    <s v="1518287721"/>
    <s v="1518287721"/>
    <s v="Encompass Health Rehabilitation Hospital of Sugar Land"/>
    <s v="Urban"/>
    <x v="9"/>
    <s v="Urban Harris"/>
    <n v="0"/>
    <n v="0"/>
    <n v="0"/>
    <n v="0"/>
    <n v="0"/>
  </r>
  <r>
    <s v="021175701"/>
    <s v="021175701"/>
    <s v="1649243353"/>
    <s v="1649243353"/>
    <s v="Encompass Health Rehabilitation Hospital of Texarkana"/>
    <s v="Urban"/>
    <x v="5"/>
    <s v="Urban MRSA Northeast"/>
    <n v="7490.7521839406636"/>
    <n v="6349.1090577048089"/>
    <n v="13839.861241645473"/>
    <n v="6.7102832642478997E-6"/>
    <n v="1544.31"/>
  </r>
  <r>
    <s v="315341301"/>
    <s v="315341301"/>
    <s v="1376829812"/>
    <s v="1376829812"/>
    <s v="Encompass Health Rehabilitation Hospital The Vintage"/>
    <s v="Urban"/>
    <x v="9"/>
    <s v="Urban Harris"/>
    <n v="0"/>
    <n v="0"/>
    <n v="0"/>
    <n v="0"/>
    <n v="0"/>
  </r>
  <r>
    <s v="094352403"/>
    <s v="094352403"/>
    <s v="1194798801"/>
    <s v="1194798801"/>
    <s v="Encompass Health Rehabilitation Hospital of The Woodlands"/>
    <s v="Urban"/>
    <x v="9"/>
    <s v="Urban Harris"/>
    <n v="0"/>
    <n v="0"/>
    <n v="0"/>
    <n v="0"/>
    <n v="0"/>
  </r>
  <r>
    <s v="184505902"/>
    <s v="184505902"/>
    <s v="1316911068"/>
    <s v="1316911068"/>
    <s v="Christus Trinity Mother Frances Rehabilitation Hospital, a partner of Encompass Health"/>
    <s v="Urban"/>
    <x v="5"/>
    <s v="Urban MRSA Northeast"/>
    <n v="26893.016188833844"/>
    <n v="18922.410589698931"/>
    <n v="45815.426778532776"/>
    <n v="2.2213697535583926E-5"/>
    <n v="5112.29"/>
  </r>
  <r>
    <s v="133544006"/>
    <s v="133544006"/>
    <s v="1568454403"/>
    <s v="1568454403"/>
    <s v="Deaf Smith County Hospital District"/>
    <s v="Rural"/>
    <x v="11"/>
    <s v="Rural Lubbock"/>
    <n v="190309.41052731738"/>
    <n v="163063.91385924976"/>
    <n v="353373.32438656711"/>
    <n v="1.713337340064907E-4"/>
    <n v="39430.97"/>
  </r>
  <r>
    <s v="209804801"/>
    <s v="209804801"/>
    <s v="1477731156"/>
    <s v="1477731156"/>
    <s v="Encompass Health Rehabilitation Hospital of Vision Park"/>
    <s v="Urban"/>
    <x v="9"/>
    <s v="Urban Harris"/>
    <n v="0"/>
    <n v="0"/>
    <n v="0"/>
    <n v="0"/>
    <n v="0"/>
  </r>
  <r>
    <s v="432310701"/>
    <s v="432310701"/>
    <s v="1205420916"/>
    <s v="1205420916"/>
    <s v="Encompass Health Rehabilitation Hospital of Waco"/>
    <s v="Urban"/>
    <x v="1"/>
    <s v="Urban MRSA Central"/>
    <n v="0"/>
    <n v="0"/>
    <n v="0"/>
    <n v="0"/>
    <n v="0"/>
  </r>
  <r>
    <s v="094349003"/>
    <s v="094349003"/>
    <s v="1689648339"/>
    <s v="1689648339"/>
    <s v="Encompass Health Rehabilitation Hospital of Wichita Falls"/>
    <s v="Urban"/>
    <x v="0"/>
    <s v="Urban MRSA West"/>
    <n v="0"/>
    <n v="0"/>
    <n v="0"/>
    <n v="0"/>
    <n v="0"/>
  </r>
  <r>
    <s v="088189803"/>
    <s v="088189803"/>
    <s v="1356418974"/>
    <s v="1356418974"/>
    <s v="Throckmorton County Memorial Hospital"/>
    <s v="Rural"/>
    <x v="0"/>
    <s v="Rural MRSA West"/>
    <n v="2877.6944675030863"/>
    <n v="2289.8721843455082"/>
    <n v="5167.5666518485941"/>
    <n v="2.5055046011908162E-6"/>
    <n v="576.62"/>
  </r>
  <r>
    <s v="371439601"/>
    <s v="371439601"/>
    <s v="1154782548"/>
    <s v="1154782548"/>
    <s v="PALMS BEHAVIORAL HEALTH"/>
    <s v="Non-state-owned IMD"/>
    <x v="7"/>
    <s v="Non-state-owned IMD Hidalgo"/>
    <n v="71925.672184021416"/>
    <n v="63710.759511172917"/>
    <n v="135636.43169519433"/>
    <n v="6.5763584022635307E-5"/>
    <n v="15134.92"/>
  </r>
  <r>
    <s v="421199701"/>
    <s v="421199701"/>
    <s v="1427671064"/>
    <s v="1427671064"/>
    <s v="Temple Behavioral Healthcare Hospital Inc_x000a_dba Canyon Creek Behavioral Health"/>
    <s v="Non-state-owned IMD"/>
    <x v="1"/>
    <s v="Non-state-owned IMD MRSA Central"/>
    <n v="0"/>
    <n v="0"/>
    <n v="0"/>
    <n v="0"/>
    <n v="0"/>
  </r>
  <r>
    <s v="135235306"/>
    <s v="135235306"/>
    <s v="1740273994"/>
    <s v="1740273994"/>
    <s v="Medical Center Health System"/>
    <s v="Urban"/>
    <x v="0"/>
    <s v="Urban MRSA West"/>
    <n v="2458345.5383891524"/>
    <n v="2220631.3578552976"/>
    <n v="4678976.8962444495"/>
    <n v="2.268610921198714E-3"/>
    <n v="522101.1"/>
  </r>
  <r>
    <s v="021194801"/>
    <s v="021194801"/>
    <s v="1326052226"/>
    <s v="1326052226"/>
    <s v="Austin State Hospital"/>
    <s v="State-owned IMD"/>
    <x v="4"/>
    <s v="State-owned IMD Travis"/>
    <n v="79438.138624442334"/>
    <n v="67248.330747849031"/>
    <n v="146686.46937229135"/>
    <n v="7.1121215981459563E-5"/>
    <n v="16367.93"/>
  </r>
  <r>
    <s v="121806703"/>
    <s v="121806703"/>
    <s v="1881697316"/>
    <s v="1881697316"/>
    <s v="Reagan Hospital District"/>
    <s v="Rural"/>
    <x v="0"/>
    <s v="Rural MRSA West"/>
    <n v="1387.2436631862113"/>
    <n v="1387.6715742515271"/>
    <n v="2774.9152374377381"/>
    <n v="1.3454229744337439E-6"/>
    <n v="309.64"/>
  </r>
  <r>
    <s v="138353107"/>
    <s v="138353107"/>
    <s v="1194893263"/>
    <s v="1194893263"/>
    <s v="Baylor County Hospital District - Seymour Hospital"/>
    <s v="Rural"/>
    <x v="0"/>
    <s v="Rural MRSA West"/>
    <n v="13513.348006564554"/>
    <n v="11564.286324918912"/>
    <n v="25077.634331483467"/>
    <n v="1.215893909796706E-5"/>
    <n v="2798.27"/>
  </r>
  <r>
    <s v="094180903"/>
    <s v="094180903"/>
    <s v="1821066820"/>
    <s v="1821066820"/>
    <s v="Lynn County Hospital District"/>
    <s v="Rural"/>
    <x v="11"/>
    <s v="Rural Lubbock"/>
    <n v="15186.201271663747"/>
    <n v="13501.467918876355"/>
    <n v="28687.669190540102"/>
    <n v="1.3909271422483857E-5"/>
    <n v="3201.1"/>
  </r>
  <r>
    <s v="137918204"/>
    <s v="137918204"/>
    <s v="1881600682"/>
    <s v="1881600682"/>
    <s v="Big Springs State Hospital"/>
    <s v="State-owned IMD"/>
    <x v="0"/>
    <s v="State-owned IMD MRSA West"/>
    <n v="0"/>
    <n v="0"/>
    <n v="0"/>
    <n v="0"/>
    <n v="0"/>
  </r>
  <r>
    <s v="112751605"/>
    <s v="112751605"/>
    <s v="1720094550"/>
    <s v="1720094550"/>
    <s v="El Paso Psychiatric Center"/>
    <s v="State-owned IMD"/>
    <x v="8"/>
    <s v="State-owned IMD El Paso"/>
    <n v="12141.363118041738"/>
    <n v="10245.861121732923"/>
    <n v="22387.22423977466"/>
    <n v="1.0854488605498768E-5"/>
    <n v="2498.0700000000002"/>
  </r>
  <r>
    <s v="361635101"/>
    <s v="361635101"/>
    <s v="1003282039"/>
    <s v="1003282039"/>
    <s v="SUN Houston LLC"/>
    <s v="Non-state-owned IMD"/>
    <x v="9"/>
    <s v="Non-state-owned IMD Harris"/>
    <n v="204207.49844539553"/>
    <n v="166175.38823622765"/>
    <n v="370382.88668162317"/>
    <n v="1.7958085290514276E-4"/>
    <n v="41328.97"/>
  </r>
  <r>
    <s v="127320302"/>
    <s v="127320302"/>
    <s v="1407862170"/>
    <s v="1407862170"/>
    <s v="Kerrville State Hospital"/>
    <s v="State-owned IMD"/>
    <x v="0"/>
    <s v="State-owned IMD MRSA West"/>
    <n v="0"/>
    <n v="0"/>
    <n v="0"/>
    <n v="0"/>
    <n v="0"/>
  </r>
  <r>
    <s v="021195501"/>
    <s v="021195501"/>
    <s v="1477669208"/>
    <s v="1477669208"/>
    <s v="North Texas State Hospital/Wichita"/>
    <s v="State-owned IMD"/>
    <x v="0"/>
    <s v="State-owned IMD MRSA West"/>
    <n v="20872.984167018389"/>
    <n v="18929.862135464729"/>
    <n v="39802.846302483114"/>
    <n v="1.9298486361213599E-5"/>
    <n v="4441.38"/>
  </r>
  <r>
    <s v="021196301"/>
    <s v="021196301"/>
    <s v="1245344472"/>
    <s v="1245344472"/>
    <s v="North Texas State Hospital/Vernon"/>
    <s v="State-owned IMD"/>
    <x v="0"/>
    <s v="State-owned IMD MRSA West"/>
    <n v="77656.493735088894"/>
    <n v="69797.451801587609"/>
    <n v="147453.9455366765"/>
    <n v="7.1493328271580371E-5"/>
    <n v="16453.57"/>
  </r>
  <r>
    <s v="021219301"/>
    <s v="021219301"/>
    <s v="1821161167"/>
    <s v="1821161167"/>
    <s v="Rio Grande State School"/>
    <s v="State-owned IMD"/>
    <x v="7"/>
    <s v="State-owned IMD Hidalgo"/>
    <n v="310.63168953104548"/>
    <n v="263.64190160504006"/>
    <n v="574.27359113608554"/>
    <n v="2.7843765196896255E-7"/>
    <n v="64.08"/>
  </r>
  <r>
    <s v="133331202"/>
    <s v="133331202"/>
    <s v="1942218581"/>
    <s v="1942218581"/>
    <s v="Rusk State Hospital"/>
    <s v="State-owned IMD"/>
    <x v="5"/>
    <s v="State-owned IMD MRSA Northeast"/>
    <n v="0"/>
    <n v="0"/>
    <n v="0"/>
    <n v="0"/>
    <n v="0"/>
  </r>
  <r>
    <s v="138706004"/>
    <s v="138706004"/>
    <s v="1972511921"/>
    <s v="1972511921"/>
    <s v="San Antonio State Hospital"/>
    <s v="State-owned IMD"/>
    <x v="6"/>
    <s v="State-owned IMD Bexar"/>
    <n v="10599.975196394877"/>
    <n v="9052.8232621111747"/>
    <n v="19652.798458506051"/>
    <n v="9.5286970215368182E-6"/>
    <n v="2192.9499999999998"/>
  </r>
  <r>
    <s v="133257904"/>
    <s v="133257904"/>
    <s v="1841354677"/>
    <s v="1841354677"/>
    <s v="Texas Center for Infectious Diseases"/>
    <s v="State-owned non-IMD"/>
    <x v="6"/>
    <s v="State-owned non-IMD Bexar"/>
    <n v="0"/>
    <n v="0"/>
    <n v="0"/>
    <n v="0"/>
    <n v="0"/>
  </r>
  <r>
    <s v="137919003"/>
    <s v="137919003"/>
    <s v="1992713119"/>
    <s v="1992713119"/>
    <s v="Terrell State Hospital"/>
    <s v="State-owned IMD"/>
    <x v="12"/>
    <s v="State-owned IMD Dallas"/>
    <n v="295419.06898740475"/>
    <n v="248877.27318049688"/>
    <n v="544296.34216790157"/>
    <n v="2.6390312531821111E-4"/>
    <n v="60735.01"/>
  </r>
  <r>
    <s v="109966502"/>
    <s v="109966502"/>
    <s v="1366450538"/>
    <s v="1366450538"/>
    <s v="Waco Center for Youth"/>
    <s v="State-owned IMD"/>
    <x v="1"/>
    <s v="State-owned IMD MRSA Central"/>
    <n v="0"/>
    <n v="0"/>
    <n v="0"/>
    <n v="0"/>
    <n v="0"/>
  </r>
  <r>
    <s v="136492909"/>
    <s v="136492909"/>
    <s v="1992708705"/>
    <s v="1992708705"/>
    <s v="Sunrise Canyon Hospital "/>
    <s v="Non-state-owned IMD"/>
    <x v="11"/>
    <s v="Non-state-owned IMD Lubbock"/>
    <n v="193.85454390450334"/>
    <n v="168.44644060061182"/>
    <n v="362.30098450511514"/>
    <n v="1.7566232713588711E-7"/>
    <n v="40.43"/>
  </r>
  <r>
    <s v="163111101"/>
    <s v="163111101"/>
    <s v="1063411767"/>
    <s v="1063411767"/>
    <s v="Paris Regional Medical Center"/>
    <s v="Rural"/>
    <x v="5"/>
    <s v="Rural MRSA Northeast"/>
    <n v="789592.0853599502"/>
    <n v="668194.39653695899"/>
    <n v="1457786.4818969092"/>
    <n v="7.068105714011202E-4"/>
    <n v="162666.32"/>
  </r>
  <r>
    <s v="217884004"/>
    <s v="217884004"/>
    <s v="1326134255"/>
    <s v="1326134255"/>
    <s v="Dimmit Regional Hospital"/>
    <s v="Rural"/>
    <x v="0"/>
    <s v="Rural MRSA West"/>
    <n v="151607.62121227774"/>
    <n v="135123.34481632139"/>
    <n v="286730.96602859913"/>
    <n v="1.3902205875400704E-4"/>
    <n v="31994.720000000001"/>
  </r>
  <r>
    <s v="133367602"/>
    <s v="133367602"/>
    <s v="1841294246"/>
    <s v="1841294246"/>
    <s v="Falls Community Hospital and Clinic"/>
    <s v="Rural"/>
    <x v="1"/>
    <s v="Rural MRSA Central"/>
    <n v="37410.780906719665"/>
    <n v="31112.225355655726"/>
    <n v="68523.006262375391"/>
    <n v="3.3223510995526658E-5"/>
    <n v="7646.1"/>
  </r>
  <r>
    <s v="162965101"/>
    <s v="162965101"/>
    <s v="1659352987"/>
    <s v="1659352987"/>
    <s v="USMD Hospital at Arlington, L.P."/>
    <s v="Urban"/>
    <x v="2"/>
    <s v="Urban Tarrant"/>
    <n v="261228.233974192"/>
    <n v="223037.07136484404"/>
    <n v="484265.30533903604"/>
    <n v="2.3479696198789929E-4"/>
    <n v="54036.480000000003"/>
  </r>
  <r>
    <s v="138911619"/>
    <s v="138911619"/>
    <s v="1437148020"/>
    <s v="1437148020"/>
    <s v="Cuero Community Hospital"/>
    <s v="Rural"/>
    <x v="1"/>
    <s v="Rural MRSA Central"/>
    <n v="133239.3766172305"/>
    <n v="111069.41241858561"/>
    <n v="244308.78903581609"/>
    <n v="1.1845358488440996E-4"/>
    <n v="27261.06"/>
  </r>
  <r>
    <s v="112707808"/>
    <s v="112707808"/>
    <s v="1316931835"/>
    <s v="1316931835"/>
    <s v="Wilbarger County Hospital District"/>
    <s v="Rural"/>
    <x v="0"/>
    <s v="Rural MRSA West"/>
    <n v="25583.567831553028"/>
    <n v="19936.427160194613"/>
    <n v="45519.994991747641"/>
    <n v="2.2070456867200213E-5"/>
    <n v="5079.32"/>
  </r>
  <r>
    <s v="197063401"/>
    <s v="197063401"/>
    <s v="1841497153"/>
    <s v="1841497153"/>
    <s v="GPCH, LLC dba Golden Plains Community Hospital"/>
    <s v="Rural"/>
    <x v="11"/>
    <s v="Rural Lubbock"/>
    <n v="334328.70666742645"/>
    <n v="272926.54068512266"/>
    <n v="607255.24735254911"/>
    <n v="2.9442887123571005E-4"/>
    <n v="67760.25"/>
  </r>
  <r>
    <s v="405102101"/>
    <s v="405102101"/>
    <s v="1285191452"/>
    <s v="1285191452"/>
    <s v="Scenic Mountain Medical Center"/>
    <s v="Rural"/>
    <x v="0"/>
    <s v="Rural MRSA West"/>
    <n v="287927.2817343598"/>
    <n v="285242.79359150137"/>
    <n v="573170.07532586111"/>
    <n v="2.7790261021212037E-4"/>
    <n v="63956.87"/>
  </r>
  <r>
    <s v="112711003"/>
    <s v="112711003"/>
    <s v="1801852736"/>
    <s v="1801852736"/>
    <s v="Odessa Regional Medical Center"/>
    <s v="Urban"/>
    <x v="0"/>
    <s v="Urban MRSA West"/>
    <n v="4241904.8983358312"/>
    <n v="3964298.009858958"/>
    <n v="8206202.9081947897"/>
    <n v="3.9787932173903024E-3"/>
    <n v="915684.71"/>
  </r>
  <r>
    <s v="163925401"/>
    <s v="163925401"/>
    <s v="1861467573"/>
    <s v="1861467573"/>
    <s v="The Medical Center Of Southeast Texas"/>
    <s v="Urban"/>
    <x v="10"/>
    <s v="Urban Jefferson"/>
    <n v="2209800.9276172495"/>
    <n v="1862874.3212349324"/>
    <n v="4072675.2488521822"/>
    <n v="1.9746444047325016E-3"/>
    <n v="454447.26"/>
  </r>
  <r>
    <s v="207311601"/>
    <s v="207311601"/>
    <s v="1114903523"/>
    <s v="1114903523"/>
    <s v="Wadley Regional Medical Center"/>
    <s v="Urban"/>
    <x v="5"/>
    <s v="Urban MRSA Northeast"/>
    <n v="963693.92890128749"/>
    <n v="805970.39790641575"/>
    <n v="1769664.3268077034"/>
    <n v="8.5802514260629971E-4"/>
    <n v="197467.04"/>
  </r>
  <r>
    <s v="094172602"/>
    <s v="094172602"/>
    <s v="1023013935"/>
    <s v="1023013935"/>
    <s v="McCamey Hospital"/>
    <s v="Rural"/>
    <x v="0"/>
    <s v="Rural MRSA West"/>
    <n v="6827.6699274352723"/>
    <n v="5342.1009097362685"/>
    <n v="12169.770837171542"/>
    <n v="5.9005367288418837E-6"/>
    <n v="1357.96"/>
  </r>
  <r>
    <s v="121787905"/>
    <s v="121787905"/>
    <s v="1396748471"/>
    <s v="1396748471"/>
    <s v="Parkview Hospital"/>
    <s v="Rural"/>
    <x v="0"/>
    <s v="Rural MRSA West"/>
    <n v="4823.6607729372872"/>
    <n v="4244.6214053762551"/>
    <n v="9068.2821783135423"/>
    <n v="4.3967740047500707E-6"/>
    <n v="1011.88"/>
  </r>
  <r>
    <s v="127298107"/>
    <s v="127298107"/>
    <s v="1174563779"/>
    <s v="1174563779"/>
    <s v="Andrews County Hospital District"/>
    <s v="Rural"/>
    <x v="0"/>
    <s v="Rural MRSA West"/>
    <n v="50532.373001015585"/>
    <n v="37888.836400924396"/>
    <n v="88421.209401939981"/>
    <n v="4.2871192947296741E-5"/>
    <n v="9866.43"/>
  </r>
  <r>
    <s v="094381301"/>
    <s v="094381301"/>
    <s v="1033107826"/>
    <s v="1033107826"/>
    <s v="Intracare Hospital North_x000a__x000a_Intracare North Hospital DBA"/>
    <s v="Non-state-owned IMD"/>
    <x v="9"/>
    <s v="Non-state-owned IMD Harris"/>
    <n v="87824.951061917134"/>
    <n v="72154.409770797152"/>
    <n v="159979.3608327143"/>
    <n v="7.7566299898336656E-5"/>
    <n v="17851.21"/>
  </r>
  <r>
    <s v="175287501"/>
    <s v="175287501"/>
    <s v="1285798918"/>
    <s v="1285798918"/>
    <s v="University of Texas Southwestern Medical Center - Clements University Hospital"/>
    <s v="State-owned non-IMD"/>
    <x v="12"/>
    <s v="State-owned non-IMD Dallas"/>
    <n v="7663374.1152981333"/>
    <n v="6441654.7754272921"/>
    <n v="14105028.890725426"/>
    <n v="6.8388503074265508E-3"/>
    <n v="1573902.01"/>
  </r>
  <r>
    <s v="136332705"/>
    <s v="136332705"/>
    <s v="1760567085"/>
    <s v="1760567085"/>
    <s v="Starr County Memorial Hospital_x000a_"/>
    <s v="Rural"/>
    <x v="7"/>
    <s v="Rural Hidalgo"/>
    <n v="44814.090151210265"/>
    <n v="42284.791108922691"/>
    <n v="87098.881260132956"/>
    <n v="4.2230059611861888E-5"/>
    <n v="9718.8799999999992"/>
  </r>
  <r>
    <s v="121782009"/>
    <s v="121782009"/>
    <s v="1740288505"/>
    <s v="1740288505"/>
    <s v="Uvalde County Hospital Authority"/>
    <s v="Rural"/>
    <x v="0"/>
    <s v="Rural MRSA West"/>
    <n v="382591.0065640512"/>
    <n v="362503.38682913082"/>
    <n v="745094.39339318196"/>
    <n v="3.6126044553296156E-4"/>
    <n v="83140.95"/>
  </r>
  <r>
    <s v="344854001"/>
    <s v="344854001"/>
    <s v="1215354899"/>
    <s v="1215354899"/>
    <s v="Westpark Springs LLC"/>
    <s v="Non-state-owned IMD"/>
    <x v="9"/>
    <s v="Non-state-owned IMD Harris"/>
    <n v="86146.520455066682"/>
    <n v="70270.388284210334"/>
    <n v="156416.90873927702"/>
    <n v="7.5839038168981705E-5"/>
    <n v="17453.7"/>
  </r>
  <r>
    <s v="136331910"/>
    <s v="136331910"/>
    <s v="1720096019"/>
    <s v="1720096019"/>
    <s v="Ward Memorial Hospital"/>
    <s v="Rural"/>
    <x v="0"/>
    <s v="Rural MRSA West"/>
    <n v="27880.340638173453"/>
    <n v="21381.568866933518"/>
    <n v="49261.909505106974"/>
    <n v="2.3884731295016378E-5"/>
    <n v="5496.86"/>
  </r>
  <r>
    <s v="333289201"/>
    <s v="1457791105"/>
    <s v="1457791105"/>
    <s v="1457791105"/>
    <s v="Dallas Behavioral Healthcare Hospital"/>
    <s v="Non-state-owned IMD"/>
    <x v="12"/>
    <s v="Non-state-owned IMD Dallas"/>
    <n v="297050.83899886551"/>
    <n v="251047.09234725358"/>
    <n v="548097.93134611915"/>
    <n v="2.6574633312172424E-4"/>
    <n v="61159.21"/>
  </r>
  <r>
    <s v="020991801"/>
    <s v="020991801"/>
    <s v="1942240189"/>
    <s v="1942240189"/>
    <s v="Refugio County Memorial Hospital District"/>
    <s v="Rural"/>
    <x v="3"/>
    <s v="Rural Nueces"/>
    <n v="18462.356972173522"/>
    <n v="16063.05260160457"/>
    <n v="34525.409573778088"/>
    <n v="1.6739711042556851E-5"/>
    <n v="3852.5"/>
  </r>
  <r>
    <s v="136412710"/>
    <s v="136412710"/>
    <s v="1699772541"/>
    <s v="1699772541"/>
    <s v="Karnes County Hospital District"/>
    <s v="Rural"/>
    <x v="3"/>
    <s v="Rural Nueces"/>
    <n v="32228.123478897411"/>
    <n v="27927.977338811714"/>
    <n v="60156.100817709128"/>
    <n v="2.9166800845142705E-5"/>
    <n v="6712.49"/>
  </r>
  <r>
    <s v="354018901"/>
    <s v="354018901"/>
    <s v="1790174860"/>
    <s v="1790174860"/>
    <s v="Prime Healthcare Service - Mesquite, LLC (DBA Dallas Regional Medical Center)"/>
    <s v="Urban"/>
    <x v="12"/>
    <s v="Urban Dallas"/>
    <n v="2737635.5165270786"/>
    <n v="2296611.7429490797"/>
    <n v="5034247.2594761588"/>
    <n v="2.4408644381272962E-3"/>
    <n v="561743.75"/>
  </r>
  <r>
    <s v="391575301"/>
    <s v="391575301"/>
    <s v="1083112023"/>
    <s v="1598138919"/>
    <s v="Pipeline East Dallas LLC dba White Rock Medical Center"/>
    <s v="Urban"/>
    <x v="12"/>
    <s v="Urban Dallas"/>
    <n v="2166415.4066420463"/>
    <n v="1788753.3669108974"/>
    <n v="3955168.773552944"/>
    <n v="1.917671164836963E-3"/>
    <n v="441335.37"/>
  </r>
  <r>
    <s v="110856504"/>
    <s v="110856504"/>
    <s v="1134137466"/>
    <s v="1134137466"/>
    <s v="OLNEY HAMILTON HOSPITAL DISTRICT"/>
    <s v="Rural"/>
    <x v="0"/>
    <s v="Rural MRSA West"/>
    <n v="12530.960214277353"/>
    <n v="9781.5273165460112"/>
    <n v="22312.487530823364"/>
    <n v="1.081825236883826E-5"/>
    <n v="2489.73"/>
  </r>
  <r>
    <s v="137909111"/>
    <s v="137909111"/>
    <s v="1689630865"/>
    <s v="1689630865"/>
    <s v="Memorial Medical Center"/>
    <s v="Rural"/>
    <x v="3"/>
    <s v="Rural Nueces"/>
    <n v="84097.008797342249"/>
    <n v="69643.545231498458"/>
    <n v="153740.55402884071"/>
    <n v="7.4541402455077934E-5"/>
    <n v="17155.060000000001"/>
  </r>
  <r>
    <s v="349059101"/>
    <s v="349059101"/>
    <s v="1871917971"/>
    <s v="1871917971"/>
    <s v="San Antonio Behavioral Healthcare Hospital"/>
    <s v="Non-state-owned IMD"/>
    <x v="6"/>
    <s v="Non-state-owned IMD Bexar"/>
    <n v="84002.690472730712"/>
    <n v="69775.441335070354"/>
    <n v="153778.13180780108"/>
    <n v="7.4559622113271233E-5"/>
    <n v="17159.25"/>
  </r>
  <r>
    <s v="345305201"/>
    <s v="345305201"/>
    <s v="1275956807"/>
    <s v="1275956807"/>
    <s v="Georgetown Behavioral Health Institute, LLC"/>
    <s v="Non-state-owned IMD"/>
    <x v="4"/>
    <s v="Non-state-owned IMD Travis"/>
    <n v="91467.042284878466"/>
    <n v="76647.284346719433"/>
    <n v="168114.32663159788"/>
    <n v="8.1510553666663268E-5"/>
    <n v="18758.95"/>
  </r>
  <r>
    <s v="130601104"/>
    <s v="130601104"/>
    <s v="1700801909"/>
    <s v="1700801909"/>
    <s v="The Hospitals of Providence Memorial Campus_x000a_"/>
    <s v="Urban"/>
    <x v="8"/>
    <s v="Urban El Paso"/>
    <n v="8191993.4801915139"/>
    <n v="6946064.8760203449"/>
    <n v="15138058.35621186"/>
    <n v="7.3397166248481268E-3"/>
    <n v="1689172.04"/>
  </r>
  <r>
    <s v="133245406"/>
    <s v="133245406"/>
    <s v="1215969787"/>
    <s v="1215969787"/>
    <s v="The Hospitals of Providence Sierra Campus_x000a_"/>
    <s v="Urban"/>
    <x v="8"/>
    <s v="Urban El Paso"/>
    <n v="1672093.4456163323"/>
    <n v="1424983.248104743"/>
    <n v="3097076.6937210755"/>
    <n v="1.5016235743341795E-3"/>
    <n v="345585.63"/>
  </r>
  <r>
    <s v="196829901"/>
    <s v="196829901"/>
    <s v="1972709970"/>
    <s v="1972709970"/>
    <s v="The Hospitals of Providence East Campus_x000a_"/>
    <s v="Urban"/>
    <x v="8"/>
    <s v="Urban El Paso"/>
    <n v="6149121.2406129474"/>
    <n v="5229602.6563672191"/>
    <n v="11378723.896980166"/>
    <n v="5.5169961028688451E-3"/>
    <n v="1269688.74"/>
  </r>
  <r>
    <s v="369162801"/>
    <s v="369162801"/>
    <s v="1538522412"/>
    <s v="1538522412"/>
    <s v="The Hospitals of Providence Transmountain Campus_x000a_"/>
    <s v="Urban"/>
    <x v="8"/>
    <s v="Urban El Paso"/>
    <n v="1127046.9751764415"/>
    <n v="959939.89216348785"/>
    <n v="2086986.8673399293"/>
    <n v="1.0118795849250336E-3"/>
    <n v="232875.3"/>
  </r>
  <r>
    <s v="130605205"/>
    <s v="130605205"/>
    <s v="1700885076"/>
    <s v="1700885076"/>
    <s v="Nacogdoches Medical Center_x000a_"/>
    <s v="Rural"/>
    <x v="5"/>
    <s v="Rural MRSA Northeast"/>
    <n v="607201.26297707576"/>
    <n v="509586.98985735496"/>
    <n v="1116788.2528344307"/>
    <n v="5.4147692609471181E-4"/>
    <n v="124616.21"/>
  </r>
  <r>
    <s v="343723801"/>
    <s v="343723801"/>
    <s v="1427472463"/>
    <s v="1427472463"/>
    <s v="Resolute Hospital Company LLC_x000a_"/>
    <s v="Urban"/>
    <x v="6"/>
    <s v="Urban Bexar"/>
    <n v="720319.16988222999"/>
    <n v="612522.87819393771"/>
    <n v="1332842.0480761677"/>
    <n v="6.4623102305237038E-4"/>
    <n v="148724.46"/>
  </r>
  <r>
    <s v="159156201"/>
    <s v="159156201"/>
    <s v="1598744856"/>
    <s v="1598744856"/>
    <s v="VHS San Antonio Partners LLC_x000a_"/>
    <s v="Urban"/>
    <x v="6"/>
    <s v="Urban Bexar"/>
    <n v="20261352.71580182"/>
    <n v="17142122.486792225"/>
    <n v="37403475.202594042"/>
    <n v="1.8135146682065811E-2"/>
    <n v="4173646.52"/>
  </r>
  <r>
    <s v="292096901"/>
    <s v="292096901"/>
    <s v="1154618742"/>
    <s v="1154618742"/>
    <s v="Valley Baptist Medical Center - Harlingen_x000a_"/>
    <s v="Urban"/>
    <x v="7"/>
    <s v="Urban Hidalgo"/>
    <n v="9536089.5978742391"/>
    <n v="8087362.9604675435"/>
    <n v="17623452.558341783"/>
    <n v="8.5447647700872126E-3"/>
    <n v="1966503.41"/>
  </r>
  <r>
    <s v="294543801"/>
    <s v="294543801"/>
    <s v="1184911877"/>
    <s v="1184911877"/>
    <s v="Valley Baptist Medical Center - Brownsville_x000a_"/>
    <s v="Urban"/>
    <x v="7"/>
    <s v="Urban Hidalgo"/>
    <n v="5521083.802775301"/>
    <n v="4670160.3185374951"/>
    <n v="10191244.121312797"/>
    <n v="4.9412442563607217E-3"/>
    <n v="1137184.46"/>
  </r>
  <r>
    <s v="219336901"/>
    <s v="219336901"/>
    <s v="1861690364"/>
    <s v="1861690364"/>
    <s v="DALLAS MEDICAL CENTER"/>
    <s v="Urban"/>
    <x v="12"/>
    <s v="Urban Dallas"/>
    <n v="338217.01455203106"/>
    <n v="288173.27146765898"/>
    <n v="626390.2860196901"/>
    <n v="3.0370653142947556E-4"/>
    <n v="69895.42"/>
  </r>
  <r>
    <s v="135035706"/>
    <s v="135035706"/>
    <s v="1861488579"/>
    <s v="1861488579"/>
    <s v="Knapp Medical Center"/>
    <s v="Urban"/>
    <x v="7"/>
    <s v="Urban Hidalgo"/>
    <n v="3196934.6979934387"/>
    <n v="2677461.4195845597"/>
    <n v="5874396.117577998"/>
    <n v="2.848212223163866E-3"/>
    <n v="655491.31000000006"/>
  </r>
  <r>
    <s v="020988401"/>
    <s v="020988401"/>
    <s v="1023011657"/>
    <s v="1023011657"/>
    <s v="Sweeny Community Hospital"/>
    <s v="Rural"/>
    <x v="9"/>
    <s v="Rural Harris"/>
    <n v="57241.228648448843"/>
    <n v="50147.193815536746"/>
    <n v="107388.4224639856"/>
    <n v="5.2067482574586141E-5"/>
    <n v="11982.88"/>
  </r>
  <r>
    <s v="094222903"/>
    <s v="094222903"/>
    <s v="1003885641"/>
    <s v="1003885641"/>
    <s v="CHRISTUS SPOHN HEALTH SYSTEM CORPORATION-CHRISTUS SPOHN HOSPITAL ALICE      _x000a_"/>
    <s v="Rural"/>
    <x v="3"/>
    <s v="Rural Nueces"/>
    <n v="474217.43989446061"/>
    <n v="407556.18181310903"/>
    <n v="881773.62170756957"/>
    <n v="4.2752963149622403E-4"/>
    <n v="98392.23"/>
  </r>
  <r>
    <s v="020811801"/>
    <s v="020811801"/>
    <s v="1447228747"/>
    <s v="1447228747"/>
    <s v="CHRISTUS SPOHN HEALTH SYSTEM CORPORATION-CHRISTUS SPOHN HOSPITAL BEEVILLE                  "/>
    <s v="Rural"/>
    <x v="3"/>
    <s v="Rural Nueces"/>
    <n v="376534.8771565053"/>
    <n v="316767.83770984912"/>
    <n v="693302.71486635436"/>
    <n v="3.3614915087632819E-4"/>
    <n v="77361.81"/>
  </r>
  <r>
    <s v="136436606"/>
    <s v="136436606"/>
    <s v="1093783391"/>
    <s v="1093783391"/>
    <s v="CHRISTUS SPOHN HEALTH SYSTEM CORPORATION-CHRISTUS SPOHN HOSPITAL KLEBERG                   _x000a_"/>
    <s v="Rural"/>
    <x v="3"/>
    <s v="Rural Nueces"/>
    <n v="404009.52864775306"/>
    <n v="338531.31184290524"/>
    <n v="742540.8404906583"/>
    <n v="3.6002235051112597E-4"/>
    <n v="82856.02"/>
  </r>
  <r>
    <s v="121775403"/>
    <s v="121775403"/>
    <s v="1689641680"/>
    <s v="1689641680"/>
    <s v="CHRISTUS SPOHN HEALTH SYSTEM CORPORATION-CHRISTUS SPOHN HOSPITAL CORPUS CHRISTI            _x000a_"/>
    <s v="Urban"/>
    <x v="3"/>
    <s v="Urban Nueces"/>
    <n v="5036973.9107497083"/>
    <n v="4271469.1603389522"/>
    <n v="9308443.0710886605"/>
    <n v="4.5132164741779005E-3"/>
    <n v="1038677.58"/>
  </r>
  <r>
    <s v="020844901"/>
    <s v="020844901"/>
    <s v="1194787218"/>
    <s v="1194787218"/>
    <s v="CHRISTUS SANTA ROSA HEALTH CARE CORPORATION-CHRISTUS SANTA ROSA HOSPITAL                      _x000a_"/>
    <s v="Urban"/>
    <x v="6"/>
    <s v="Urban Bexar"/>
    <n v="4012581.9177706139"/>
    <n v="3458354.4700662461"/>
    <n v="7470936.3878368605"/>
    <n v="3.6222978349457749E-3"/>
    <n v="833640.39"/>
  </r>
  <r>
    <s v="020844903"/>
    <s v="020844903"/>
    <s v="1821004151"/>
    <s v="1821004151"/>
    <s v="CHRISTUS SANTA ROSA HEALTH CARE CORPORATION-CHRISTUS SANTA ROSA CHILDRENS                     _x000a_"/>
    <s v="Children's"/>
    <x v="6"/>
    <s v="Children's Bexar"/>
    <n v="18548228.394183423"/>
    <n v="15892909.459454391"/>
    <n v="34441137.853637815"/>
    <n v="1.669885173743571E-2"/>
    <n v="3843095.71"/>
  </r>
  <r>
    <s v="366812101"/>
    <s v="366812101"/>
    <s v="1033568621"/>
    <s v="1033568621"/>
    <s v="CHRISTUS HOPKINS HEALTH ALLIANCE-CHRISTUS MOTHER FRANCES HOSPITAL - SULPHUR SPRINGS_x000a_"/>
    <s v="Rural"/>
    <x v="5"/>
    <s v="Rural MRSA Northeast"/>
    <n v="677548.00832361961"/>
    <n v="570182.21998085431"/>
    <n v="1247730.2283044739"/>
    <n v="6.0496439401384276E-4"/>
    <n v="139227.29999999999"/>
  </r>
  <r>
    <s v="141858401"/>
    <s v="141858401"/>
    <s v="1952306672"/>
    <s v="1952306672"/>
    <s v="MOTHER FRANCES HOSPITAL JACKSONVILLE              _x000a_"/>
    <s v="Rural"/>
    <x v="5"/>
    <s v="Rural MRSA Northeast"/>
    <n v="189057.96420339381"/>
    <n v="160060.91201164105"/>
    <n v="349118.87621503486"/>
    <n v="1.6927095665160381E-4"/>
    <n v="38956.239999999998"/>
  </r>
  <r>
    <s v="127301306"/>
    <s v="127301306"/>
    <s v="1659308948"/>
    <s v="1659308948"/>
    <s v="MOTHER FRANCES HOSPITAL WINNSBORO                 _x000a_"/>
    <s v="Rural"/>
    <x v="5"/>
    <s v="Rural MRSA Northeast"/>
    <n v="69600.324847239215"/>
    <n v="59040.830633459394"/>
    <n v="128641.15548069861"/>
    <n v="6.2371910934925855E-5"/>
    <n v="14354.35"/>
  </r>
  <r>
    <s v="094108002"/>
    <s v="094108002"/>
    <s v="1679578439"/>
    <s v="1679578439"/>
    <s v="MOTHER FRANCES HOSPITAL REGIONAL HEALTHCARE CENTER-MOTHER FRANCES HOSPITAL                           _x000a_"/>
    <s v="Urban"/>
    <x v="5"/>
    <s v="Urban MRSA Northeast"/>
    <n v="6503792.5729774218"/>
    <n v="5474357.6313115871"/>
    <n v="11978150.204289008"/>
    <n v="5.8076290975105031E-3"/>
    <n v="1336575.3999999999"/>
  </r>
  <r>
    <s v="020976902"/>
    <s v="020976902"/>
    <s v="1295736734"/>
    <s v="1295736734"/>
    <s v="CHRISTUS HEALTH ARK LATEX-CHRISTUS ST MICHAEL        _x000a_"/>
    <s v="Urban"/>
    <x v="5"/>
    <s v="Urban MRSA Northeast"/>
    <n v="3349691.1440610574"/>
    <n v="2826426.9526050356"/>
    <n v="6176118.096666093"/>
    <n v="2.9945027033486142E-3"/>
    <n v="689158.79"/>
  </r>
  <r>
    <s v="094353202"/>
    <s v="094353202"/>
    <s v="1467453902"/>
    <s v="1467453902"/>
    <s v="CHRISTUS HEALTH ARK LATEX-CHRISTUS ST MICHAEL REHABILITATION HOSPITAL       _x000a_"/>
    <s v="Urban"/>
    <x v="5"/>
    <s v="Urban MRSA Northeast"/>
    <n v="23948.768270614317"/>
    <n v="21141.537432627851"/>
    <n v="45090.305703242164"/>
    <n v="2.1862121191636599E-5"/>
    <n v="5031.38"/>
  </r>
  <r>
    <s v="112667403"/>
    <s v="112667403"/>
    <s v="1124092036"/>
    <s v="1124092036"/>
    <s v="CHRISTUS GOOD SHEPHERD MEDICAL CENTER-CHRISTUS GOOD SHEPHERD MEDICAL CENTER MARSHALL    _x000a_"/>
    <s v="Urban"/>
    <x v="5"/>
    <s v="Urban MRSA Northeast"/>
    <n v="8829257.1264984496"/>
    <n v="7459776.0188060598"/>
    <n v="16289033.145304509"/>
    <n v="7.897768958608475E-3"/>
    <n v="1817602.94"/>
  </r>
  <r>
    <s v="112706003"/>
    <s v="112706003"/>
    <s v="1598749707"/>
    <s v="1598749707"/>
    <s v="CHRISTUS JASPER MEMORIAL HOSPITAL-                                                  _x000a_"/>
    <s v="Rural"/>
    <x v="10"/>
    <s v="Rural Jefferson"/>
    <n v="242674.16521871308"/>
    <n v="203067.52459650682"/>
    <n v="445741.6898152199"/>
    <n v="2.161187131229526E-4"/>
    <n v="49737.85"/>
  </r>
  <r>
    <s v="138296208"/>
    <s v="138296208"/>
    <s v="1679557888"/>
    <s v="1679557888"/>
    <s v="CHRISTUS HEALTH SOUTHEAST TEXAS-CHRISTUS HOSPITAL                                 _x000a_"/>
    <s v="Urban"/>
    <x v="10"/>
    <s v="Urban Jefferson"/>
    <n v="5842008.9286684422"/>
    <n v="4940973.9761342369"/>
    <n v="10782982.90480268"/>
    <n v="5.228149940336096E-3"/>
    <n v="1203213.31"/>
  </r>
  <r>
    <s v="136491104"/>
    <s v="136491104"/>
    <s v="1912906298"/>
    <s v="1912906298"/>
    <s v="Texas Vista Medical Center"/>
    <s v="Urban"/>
    <x v="6"/>
    <s v="Urban Bexar"/>
    <n v="3186957.99283543"/>
    <n v="2732011.368136989"/>
    <n v="5918969.3609724194"/>
    <n v="2.8698236457034808E-3"/>
    <n v="660464.99"/>
  </r>
  <r>
    <s v="415580601"/>
    <s v="415580601"/>
    <s v="1447883301"/>
    <s v="1447883301"/>
    <s v="CHRISTUS Santa Rosa Hospital-San Marcos                                      _x000a_"/>
    <s v="Urban"/>
    <x v="4"/>
    <s v="Urban Travis"/>
    <n v="620285.19921492739"/>
    <n v="533106.07985698746"/>
    <n v="1153391.279071915"/>
    <n v="5.5922397356099232E-4"/>
    <n v="128700.54"/>
  </r>
  <r>
    <s v="181706601"/>
    <s v="181706601"/>
    <s v="1154361475"/>
    <s v="1154361475"/>
    <s v="St. Joseph Medical Center"/>
    <s v="Urban"/>
    <x v="9"/>
    <s v="Urban Harris"/>
    <n v="8516124.7495465521"/>
    <n v="6933300.1533397874"/>
    <n v="15449424.902886339"/>
    <n v="7.4906832921228924E-3"/>
    <n v="1723915.71"/>
  </r>
  <r>
    <s v="136325111"/>
    <s v="136325111"/>
    <s v="1184631673"/>
    <s v="1184631673"/>
    <s v="Mitchell County Hospital District"/>
    <s v="Rural"/>
    <x v="0"/>
    <s v="Rural MRSA West"/>
    <n v="5749.4566675629221"/>
    <n v="5227.1489702022327"/>
    <n v="10976.605637765155"/>
    <n v="5.3220282937307405E-6"/>
    <n v="1224.82"/>
  </r>
  <r>
    <s v="094138703"/>
    <s v="094138703"/>
    <s v="1437156361"/>
    <s v="1437156361"/>
    <s v="CLAY COUNTY MEMORIAL HOSPITAL"/>
    <s v="Rural"/>
    <x v="0"/>
    <s v="Rural MRSA West"/>
    <n v="19594.841017527458"/>
    <n v="18320.957543195698"/>
    <n v="37915.798560723153"/>
    <n v="1.838354764475699E-5"/>
    <n v="4230.8100000000004"/>
  </r>
  <r>
    <s v="121799406"/>
    <s v="121799406"/>
    <s v="1295739258"/>
    <s v="1295739258"/>
    <s v="RANKIN COUNTY HOSPITAL DISTRICT"/>
    <s v="Rural"/>
    <x v="0"/>
    <s v="Rural MRSA West"/>
    <n v="5318.4113993576457"/>
    <n v="3961.9761220330515"/>
    <n v="9280.3875213906977"/>
    <n v="4.4996136871036331E-6"/>
    <n v="1035.55"/>
  </r>
  <r>
    <s v="348990801"/>
    <s v="348990801"/>
    <s v="1689098790"/>
    <s v="1689098790"/>
    <s v="Houston Behavioral Healthcare Hospital"/>
    <s v="Non-state-owned IMD"/>
    <x v="9"/>
    <s v="Non-state-owned IMD Harris"/>
    <n v="201341.2494958828"/>
    <n v="164638.47301240033"/>
    <n v="365979.7225082831"/>
    <n v="1.7744597031158095E-4"/>
    <n v="40837.65"/>
  </r>
  <r>
    <s v="112677302"/>
    <s v="112677302"/>
    <s v="1336172105"/>
    <s v="1336172105"/>
    <s v="Texas Health Harris Methodist Hospital Fort Worth_x000a_"/>
    <s v="Urban"/>
    <x v="2"/>
    <s v="Urban Tarrant"/>
    <n v="17449046.533891171"/>
    <n v="14730016.003771286"/>
    <n v="32179062.537662458"/>
    <n v="1.5602080182415915E-2"/>
    <n v="3590683.27"/>
  </r>
  <r>
    <s v="315440301"/>
    <s v="315440301"/>
    <s v="1760628184"/>
    <s v="1760628184"/>
    <s v="Legal Name: Texas Scottish Rite Hospital for Crippled Children_x000a_DBA: Texas Scottish Rite Hospital for Children Scottish Rite for Children_x000a_"/>
    <s v="Children's"/>
    <x v="12"/>
    <s v="Children's Dallas"/>
    <n v="1040000.0250986499"/>
    <n v="857300.61843883083"/>
    <n v="1897300.6435374808"/>
    <n v="9.1990985554582343E-4"/>
    <n v="211709.26"/>
  </r>
  <r>
    <s v="120726804"/>
    <s v="120726804"/>
    <s v="1417980202"/>
    <s v="1417980202"/>
    <s v="Texas Health Harris Methodist Hospital Southwest Fort Worth_x000a_"/>
    <s v="Urban"/>
    <x v="2"/>
    <s v="Urban Tarrant"/>
    <n v="5174339.7951317858"/>
    <n v="4327408.7826877292"/>
    <n v="9501748.577819515"/>
    <n v="4.6069410198257867E-3"/>
    <n v="1060247.47"/>
  </r>
  <r>
    <s v="130616909"/>
    <s v="130616909"/>
    <s v="1760598692"/>
    <s v="1760598692"/>
    <s v="PECOS COUNTY MEMORIAL HOSPITAL"/>
    <s v="Rural"/>
    <x v="0"/>
    <s v="Rural MRSA West"/>
    <n v="82508.253013335852"/>
    <n v="78897.70585538786"/>
    <n v="161405.95886872371"/>
    <n v="7.8257988691937937E-5"/>
    <n v="18010.400000000001"/>
  </r>
  <r>
    <s v="136326908"/>
    <s v="136326908"/>
    <s v="1104845015"/>
    <s v="1104845015"/>
    <s v="Texas Health Harris Methodist Hospital Hurst-Euless-Bedford_x000a_"/>
    <s v="Urban"/>
    <x v="2"/>
    <s v="Urban Tarrant"/>
    <n v="3243919.5143461009"/>
    <n v="2705642.9333931101"/>
    <n v="5949562.4477392109"/>
    <n v="2.8846567624919027E-3"/>
    <n v="663878.69999999995"/>
  </r>
  <r>
    <s v="138950412"/>
    <s v="138950412"/>
    <s v="1972590602"/>
    <s v="1972590602"/>
    <s v="Palo Pinto County Hospital District"/>
    <s v="Rural"/>
    <x v="0"/>
    <s v="Rural MRSA West"/>
    <n v="77103.513143096876"/>
    <n v="68555.252894524165"/>
    <n v="145658.76603762104"/>
    <n v="7.0622932048778315E-5"/>
    <n v="16253.25"/>
  </r>
  <r>
    <s v="212140201"/>
    <s v="212140201"/>
    <s v="1427048453"/>
    <s v="1427048453"/>
    <s v="Medina County Hospital District"/>
    <s v="Rural"/>
    <x v="6"/>
    <s v="Rural Bexar"/>
    <n v="136582.64542487703"/>
    <n v="111952.67529829232"/>
    <n v="248535.32072316937"/>
    <n v="1.2050282687840615E-4"/>
    <n v="27732.68"/>
  </r>
  <r>
    <s v="131036903"/>
    <s v="131036903"/>
    <s v="1396778064"/>
    <s v="1396778064"/>
    <s v="Texas Health Harris Methodist Hospital Cleburne_x000a_"/>
    <s v="Urban"/>
    <x v="2"/>
    <s v="Urban Tarrant"/>
    <n v="1345395.0159141517"/>
    <n v="1127216.8719580527"/>
    <n v="2472611.8878722042"/>
    <n v="1.1988506156580931E-3"/>
    <n v="275905.06"/>
  </r>
  <r>
    <s v="135233809"/>
    <s v="135233809"/>
    <s v="1992767511"/>
    <s v="1992767511"/>
    <s v="Lavaca Medical Center"/>
    <s v="Rural"/>
    <x v="1"/>
    <s v="Rural MRSA Central"/>
    <n v="6135.2941431320169"/>
    <n v="5077.447174970187"/>
    <n v="11212.741318102204"/>
    <n v="5.4365191311886669E-6"/>
    <n v="1251.17"/>
  </r>
  <r>
    <s v="139135109"/>
    <s v="139135109"/>
    <s v="1477643690"/>
    <s v="1477643690"/>
    <s v="Texas Children’s Hospital"/>
    <s v="Children's"/>
    <x v="9"/>
    <s v="Children's Harris"/>
    <n v="104101517.12546603"/>
    <n v="88618590.49140127"/>
    <n v="192720107.6168673"/>
    <n v="9.3440713764827071E-2"/>
    <n v="21504568.829999998"/>
  </r>
  <r>
    <s v="112692202"/>
    <s v="112692202"/>
    <s v="1598746703"/>
    <s v="1598746703"/>
    <s v="Fisher County Hospital District"/>
    <s v="Rural"/>
    <x v="0"/>
    <s v="Rural MRSA West"/>
    <n v="9512.1523284812483"/>
    <n v="8368.7006314354512"/>
    <n v="17880.852959916701"/>
    <n v="8.6695658484174972E-6"/>
    <n v="1995.23"/>
  </r>
  <r>
    <s v="136430906"/>
    <s v="136430906"/>
    <s v="1497726343"/>
    <s v="1497726343"/>
    <s v="Hill Country Memorial Hospital_x000a_"/>
    <s v="Rural"/>
    <x v="1"/>
    <s v="Rural MRSA Central"/>
    <n v="248673.42585219475"/>
    <n v="205575.70201847935"/>
    <n v="454249.12787067413"/>
    <n v="2.2024356077918192E-4"/>
    <n v="50687.14"/>
  </r>
  <r>
    <s v="391576104"/>
    <s v="391576105"/>
    <s v="1114435260"/>
    <s v="1114435260"/>
    <s v="Crockett Medical Center"/>
    <s v="Rural"/>
    <x v="5"/>
    <s v="Rural MRSA Northeast"/>
    <n v="34241.291681218747"/>
    <n v="28530.609044156081"/>
    <n v="62771.900725374828"/>
    <n v="3.0435076446794867E-5"/>
    <n v="7004.37"/>
  </r>
  <r>
    <s v="121781205"/>
    <s v="121781205"/>
    <s v="1831140979"/>
    <s v="1831140979"/>
    <s v="Lillian Hudspeth Memorial Hospital"/>
    <s v="Rural"/>
    <x v="0"/>
    <s v="Rural MRSA West"/>
    <n v="12779.851283469279"/>
    <n v="12098.966409339821"/>
    <n v="24878.817692809098"/>
    <n v="1.206254246942745E-5"/>
    <n v="2776.09"/>
  </r>
  <r>
    <s v="138951211"/>
    <s v="138951211"/>
    <s v="1316936990"/>
    <s v="1316936990"/>
    <s v="El Paso County Hospital District dba University Medical Center of El Paso"/>
    <s v="Urban"/>
    <x v="8"/>
    <s v="Urban El Paso"/>
    <n v="1307849.4973205808"/>
    <n v="1129848.7862681118"/>
    <n v="2437698.2835886925"/>
    <n v="1.181922687666066E-3"/>
    <n v="272009.24"/>
  </r>
  <r>
    <s v="199602701"/>
    <s v="199602701"/>
    <s v="1316197767"/>
    <s v="1316197767"/>
    <s v="Crane County Hospital District"/>
    <s v="Rural"/>
    <x v="0"/>
    <s v="Rural MRSA West"/>
    <n v="11946.561617577796"/>
    <n v="9299.4346742094804"/>
    <n v="21245.996291787276"/>
    <n v="1.03011620463402E-5"/>
    <n v="2370.7199999999998"/>
  </r>
  <r>
    <s v="119877204"/>
    <s v="119877204"/>
    <s v="1104830900"/>
    <s v="1104830900"/>
    <s v="Val Verde Regional Medical Center"/>
    <s v="Rural"/>
    <x v="0"/>
    <s v="Rural MRSA West"/>
    <n v="382344.73209143261"/>
    <n v="360669.80655833206"/>
    <n v="743014.53864976461"/>
    <n v="3.6025202397199792E-4"/>
    <n v="82908.87"/>
  </r>
  <r>
    <s v="094119702"/>
    <s v="094119702"/>
    <s v="1629089966"/>
    <s v="1629089966"/>
    <s v="Metroplex Adventist Hospital, Inc. dba AdventHealth Central Texas"/>
    <s v="Urban"/>
    <x v="1"/>
    <s v="Urban MRSA Central"/>
    <n v="2357232.9182633376"/>
    <n v="1953192.3832527339"/>
    <n v="4310425.301516071"/>
    <n v="2.0899179737090411E-3"/>
    <n v="480976.47"/>
  </r>
  <r>
    <s v="149073203"/>
    <s v="149073203"/>
    <s v="1750392916"/>
    <s v="1750392916"/>
    <s v="Metroplex Adventist Hospital, Inc. dba AdventHealth Rollins Brook"/>
    <s v="Rural"/>
    <x v="1"/>
    <s v="Rural MRSA Central"/>
    <n v="53532.455939161577"/>
    <n v="45150.441195383602"/>
    <n v="98682.897134545172"/>
    <n v="4.784659192368501E-5"/>
    <n v="11011.48"/>
  </r>
  <r>
    <s v="314080801"/>
    <s v="314080801"/>
    <s v="1033120423"/>
    <s v="1033120423"/>
    <s v="Texas Health Huguley, Inc. dba Texas Health Huguley Hospital Fort Worth South"/>
    <s v="Urban"/>
    <x v="2"/>
    <s v="Urban Tarrant"/>
    <n v="3714611.9718777901"/>
    <n v="3133853.7251416831"/>
    <n v="6848465.6970194727"/>
    <n v="3.3204917267668946E-3"/>
    <n v="764182.34"/>
  </r>
  <r>
    <s v="020992601"/>
    <s v="020992601"/>
    <s v="1083612121"/>
    <s v="1083612121"/>
    <s v="Stonewall Memorial Hospital District"/>
    <s v="Rural"/>
    <x v="0"/>
    <s v="Rural MRSA West"/>
    <n v="5598.2809392965219"/>
    <n v="4475.1255787687205"/>
    <n v="10073.406518065243"/>
    <n v="4.8841104684444253E-6"/>
    <n v="1124.04"/>
  </r>
  <r>
    <s v="121794503"/>
    <s v="121794503"/>
    <s v="1922031541"/>
    <s v="1922031541"/>
    <s v="Texas Health Harris Methodist Hospital Stephenville_x000a_"/>
    <s v="Rural"/>
    <x v="1"/>
    <s v="Rural MRSA Central"/>
    <n v="301407.15100346354"/>
    <n v="256665.62281033365"/>
    <n v="558072.77381379716"/>
    <n v="2.7058265462131831E-4"/>
    <n v="62272.25"/>
  </r>
  <r>
    <s v="020908201"/>
    <s v="020908201"/>
    <s v="1396779948"/>
    <s v="1396779948"/>
    <s v="Texas Health Presbyterian Hospital Dallas_x000a_"/>
    <s v="Urban"/>
    <x v="12"/>
    <s v="Urban Dallas"/>
    <n v="8028645.2425338943"/>
    <n v="6768942.2485464597"/>
    <n v="14797587.491080355"/>
    <n v="7.174638672954997E-3"/>
    <n v="1651180.79"/>
  </r>
  <r>
    <s v="094140302"/>
    <s v="094140302"/>
    <s v="1457382798"/>
    <s v="1457382798"/>
    <s v="Texas Health Presbyterian Hospital Kaufman_x000a_"/>
    <s v="Urban"/>
    <x v="12"/>
    <s v="Urban Dallas"/>
    <n v="373948.53434515279"/>
    <n v="315814.77604656701"/>
    <n v="689763.3103917198"/>
    <n v="3.3443306382914908E-4"/>
    <n v="76966.87"/>
  </r>
  <r>
    <s v="094207002"/>
    <s v="094207002"/>
    <s v="1770514077"/>
    <s v="1770514077"/>
    <s v="Texas Health Presbyterian Hospital Plano_x000a_"/>
    <s v="Urban"/>
    <x v="12"/>
    <s v="Urban Dallas"/>
    <n v="4709653.138025146"/>
    <n v="3978969.296285395"/>
    <n v="8688622.4343105406"/>
    <n v="4.2126952497820698E-3"/>
    <n v="969515.23"/>
  </r>
  <r>
    <s v="127267603"/>
    <s v="127267603"/>
    <s v="1942294939"/>
    <s v="1942294939"/>
    <s v=" CHI St. Joseph Regional Health Center   _x000a_"/>
    <s v="Urban"/>
    <x v="1"/>
    <s v="Urban MRSA Central"/>
    <n v="2969807.0094621521"/>
    <n v="2487398.9292620518"/>
    <n v="5457205.938724204"/>
    <n v="2.6459367648848956E-3"/>
    <n v="608939.37"/>
  </r>
  <r>
    <s v="020982701"/>
    <s v="020982701"/>
    <s v="1548291883"/>
    <s v="1548291883"/>
    <s v="Texas Health Presbyterian Hospital Allen_x000a_"/>
    <s v="Urban"/>
    <x v="12"/>
    <s v="Urban Dallas"/>
    <n v="310071.5819496772"/>
    <n v="260969.7283817108"/>
    <n v="571041.31033138803"/>
    <n v="2.7687047442213528E-4"/>
    <n v="63719.34"/>
  </r>
  <r>
    <s v="130614405"/>
    <s v="130614405"/>
    <s v="1174533343"/>
    <s v="1174533343"/>
    <s v="Texas Health Arlington Memorial Hospital_x000a_"/>
    <s v="Urban"/>
    <x v="2"/>
    <s v="Urban Tarrant"/>
    <n v="3933776.350006937"/>
    <n v="3318874.0584304165"/>
    <n v="7252650.4084373536"/>
    <n v="3.516461459218476E-3"/>
    <n v="809283.07"/>
  </r>
  <r>
    <s v="020967802"/>
    <s v="020967802"/>
    <s v="1003883158"/>
    <s v="1003883158"/>
    <s v="Texas Health Presbyterian Hospital Denton_x000a_"/>
    <s v="Urban"/>
    <x v="2"/>
    <s v="Urban Tarrant"/>
    <n v="3505768.6693318659"/>
    <n v="2933897.9045427851"/>
    <n v="6439666.5738746505"/>
    <n v="3.1222846879402706E-3"/>
    <n v="718566.71"/>
  </r>
  <r>
    <s v="316296801"/>
    <s v="316296801"/>
    <s v="1215296884"/>
    <s v="1215296884"/>
    <s v="Texas Health Harris Methodist Hospital Alliance_x000a_"/>
    <s v="Urban"/>
    <x v="2"/>
    <s v="Urban Tarrant"/>
    <n v="1304951.9700159985"/>
    <n v="1088743.3120699089"/>
    <n v="2393695.2820859076"/>
    <n v="1.1605877480011864E-3"/>
    <n v="267099.19"/>
  </r>
  <r>
    <s v="282322101"/>
    <s v="282322101"/>
    <s v="1407169196"/>
    <s v="1407169196"/>
    <s v="Texas Health Heart Hospital_x000a_"/>
    <s v="Urban"/>
    <x v="2"/>
    <s v="Urban Tarrant"/>
    <n v="62413.644069571936"/>
    <n v="52816.896111219263"/>
    <n v="115230.5401807912"/>
    <n v="5.5869748388711168E-5"/>
    <n v="12857.94"/>
  </r>
  <r>
    <s v="414763901"/>
    <s v="414763901"/>
    <s v="1104381292"/>
    <s v="1104381292"/>
    <s v="Texas Health Frisco_x000a_"/>
    <s v="Urban"/>
    <x v="2"/>
    <s v="Urban Tarrant"/>
    <n v="0"/>
    <n v="0"/>
    <n v="0"/>
    <n v="0"/>
    <n v="0"/>
  </r>
  <r>
    <s v="127304703"/>
    <s v="127304703"/>
    <s v="1508899204"/>
    <s v="1508899204"/>
    <s v="Texas Health Harris Methodist Hospital Azle_x000a_"/>
    <s v="Urban"/>
    <x v="2"/>
    <s v="Urban Tarrant"/>
    <n v="450848.02220745274"/>
    <n v="382085.17187571491"/>
    <n v="832933.19408316771"/>
    <n v="4.0384925649935958E-4"/>
    <n v="92942.399999999994"/>
  </r>
  <r>
    <s v="193399601"/>
    <s v="193399601"/>
    <s v="1629138029"/>
    <s v="1629138029"/>
    <s v="Texas Health Rockwall_x000a_"/>
    <s v="Urban"/>
    <x v="12"/>
    <s v="Urban Dallas"/>
    <n v="574807.11700096389"/>
    <n v="484317.98806446517"/>
    <n v="1059125.1050654291"/>
    <n v="5.1351883831606731E-4"/>
    <n v="118181.9"/>
  </r>
  <r>
    <s v="171461001"/>
    <s v="171461001"/>
    <s v="1629064928"/>
    <s v="1629064928"/>
    <s v="Texas Health Southlake_x000a_"/>
    <s v="Urban"/>
    <x v="2"/>
    <s v="Urban Tarrant"/>
    <n v="44908.950028190862"/>
    <n v="37751.014248357977"/>
    <n v="82659.964276548839"/>
    <n v="4.0077842199688694E-5"/>
    <n v="9223.57"/>
  </r>
  <r>
    <s v="174662001"/>
    <s v="174662001"/>
    <s v="1316933609"/>
    <s v="1316933609"/>
    <s v="Texas Health Center Diagnostic and Surgery_x000a_"/>
    <s v="Urban"/>
    <x v="12"/>
    <s v="Urban Dallas"/>
    <n v="33547.58974045809"/>
    <n v="28458.08022458955"/>
    <n v="62005.669965047637"/>
    <n v="3.0063567993219925E-5"/>
    <n v="6918.87"/>
  </r>
  <r>
    <s v="217744601"/>
    <s v="217744601"/>
    <s v="1902047376"/>
    <s v="1902047376"/>
    <s v="Texas Health Flower Mound_x000a_"/>
    <s v="Urban"/>
    <x v="2"/>
    <s v="Urban Tarrant"/>
    <n v="1145316.0549490117"/>
    <n v="949700.86382975697"/>
    <n v="2095016.9187787687"/>
    <n v="1.0157729707646944E-3"/>
    <n v="233771.33"/>
  </r>
  <r>
    <s v="111915801"/>
    <s v="111915801"/>
    <s v="1497708929"/>
    <s v="1497708929"/>
    <s v="Parkview Regional Hospital"/>
    <s v="Rural"/>
    <x v="1"/>
    <s v="Rural MRSA Central"/>
    <n v="299739.88832311146"/>
    <n v="252482.92765957178"/>
    <n v="552222.81598268321"/>
    <n v="2.6774629134821277E-4"/>
    <n v="61619.48"/>
  </r>
  <r>
    <s v="121822403"/>
    <s v="121822403"/>
    <s v="1700805678"/>
    <s v="1700805678"/>
    <s v="PRHC Ennis LP"/>
    <s v="Urban"/>
    <x v="12"/>
    <s v="Urban Dallas"/>
    <n v="128850.04894773537"/>
    <n v="109537.3351275561"/>
    <n v="238387.38407529145"/>
    <n v="1.1558258033359275E-4"/>
    <n v="26600.33"/>
  </r>
  <r>
    <s v="136143806"/>
    <s v="136143806"/>
    <s v="1255325817"/>
    <s v="1255325817"/>
    <s v="MIDLAND COUNTY HOSPITAL DISTRCT - MIDLAND MEMORIAL HOSPITAL"/>
    <s v="Urban"/>
    <x v="0"/>
    <s v="Urban MRSA West"/>
    <n v="1509475.2035768847"/>
    <n v="1427237.4829550928"/>
    <n v="2936712.6865319777"/>
    <n v="1.4238707779122993E-3"/>
    <n v="327691.49"/>
  </r>
  <r>
    <s v="094178302"/>
    <s v="094178302"/>
    <s v="1114998911"/>
    <s v="1114998911"/>
    <s v="Lake Granbury Hospital"/>
    <s v="Rural"/>
    <x v="2"/>
    <s v="Rural Tarrant"/>
    <n v="1901021.3244272296"/>
    <n v="1600814.8867910628"/>
    <n v="3501836.2112182924"/>
    <n v="1.6978720026156547E-3"/>
    <n v="390750.5"/>
  </r>
  <r>
    <s v="162033801"/>
    <s v="162033801"/>
    <s v="1548232044"/>
    <s v="1548232044"/>
    <s v="Laredo Medical Center"/>
    <s v="Urban"/>
    <x v="7"/>
    <s v="Urban Hidalgo"/>
    <n v="8446793.2636213638"/>
    <n v="7122378.6827722471"/>
    <n v="15569171.946393611"/>
    <n v="7.548742875810921E-3"/>
    <n v="1737277.62"/>
  </r>
  <r>
    <s v="192622201"/>
    <s v="192622201"/>
    <s v="1376662296"/>
    <s v="1376662296"/>
    <s v="Cedar Park Regional Medical Center"/>
    <s v="Urban"/>
    <x v="4"/>
    <s v="Urban Travis"/>
    <n v="924909.70926021249"/>
    <n v="767909.89319435996"/>
    <n v="1692819.6024545725"/>
    <n v="8.2076683063559027E-4"/>
    <n v="188892.36"/>
  </r>
  <r>
    <s v="094118902"/>
    <s v="094118902"/>
    <s v="1851343909"/>
    <s v="1851343909"/>
    <s v="Detar Hospitals"/>
    <s v="Urban"/>
    <x v="3"/>
    <s v="Urban Nueces"/>
    <n v="3202956.0746880881"/>
    <n v="2706122.8824673183"/>
    <n v="5909078.9571554065"/>
    <n v="2.865028264445593E-3"/>
    <n v="659361.38"/>
  </r>
  <r>
    <s v="110839103"/>
    <s v="110839103"/>
    <s v="1528026267"/>
    <s v="1528026267"/>
    <s v="Longview RMC"/>
    <s v="Urban"/>
    <x v="5"/>
    <s v="Urban MRSA Northeast"/>
    <n v="3232801.7625950128"/>
    <n v="2733962.2932352447"/>
    <n v="5966764.055830257"/>
    <n v="2.8929969951630346E-3"/>
    <n v="665798.14"/>
  </r>
  <r>
    <s v="094164302"/>
    <s v="094164302"/>
    <s v="1487607792"/>
    <s v="1487607792"/>
    <s v="Woodland Heights Medical Center"/>
    <s v="Rural"/>
    <x v="5"/>
    <s v="Rural MRSA Northeast"/>
    <n v="754605.31604142964"/>
    <n v="637967.69890806172"/>
    <n v="1392573.0149494912"/>
    <n v="6.7519169688928197E-4"/>
    <n v="155389.51"/>
  </r>
  <r>
    <s v="425740401"/>
    <s v="425740401"/>
    <s v="1487271375"/>
    <s v="1487271375"/>
    <s v="Methodist Midlothian Medical Center"/>
    <s v="Urban"/>
    <x v="12"/>
    <s v="Urban Dallas"/>
    <n v="0"/>
    <n v="0"/>
    <n v="0"/>
    <n v="0"/>
    <n v="0"/>
  </r>
  <r>
    <s v="Pending"/>
    <s v="Pending"/>
    <s v="1568818417"/>
    <s v="1568818417"/>
    <s v="Methodist Southlake Medical Center"/>
    <s v="Urban"/>
    <x v="2"/>
    <s v="Urban Tarrant"/>
    <n v="0"/>
    <n v="0"/>
    <n v="0"/>
    <n v="0"/>
    <n v="0"/>
  </r>
  <r>
    <s v="112684904"/>
    <s v="112684904"/>
    <s v="1831170273"/>
    <s v="1831170273"/>
    <s v="Reeves County Hospital District"/>
    <s v="Rural"/>
    <x v="0"/>
    <s v="Rural MRSA West"/>
    <n v="26820.080601628586"/>
    <n v="19442.496547497591"/>
    <n v="46262.577149126177"/>
    <n v="2.2430499250283662E-5"/>
    <n v="5162.18"/>
  </r>
  <r>
    <s v="112701102"/>
    <s v="112701102"/>
    <s v="1144274226"/>
    <s v="1144274226"/>
    <s v="Navarro Regional Hospital"/>
    <s v="Rural"/>
    <x v="12"/>
    <s v="Rural Dallas"/>
    <n v="1625126.3760545878"/>
    <n v="1366586.0861441458"/>
    <n v="2991712.4621987334"/>
    <n v="1.4505375246195184E-3"/>
    <n v="333828.61"/>
  </r>
  <r>
    <s v="387515501"/>
    <s v="387515501"/>
    <s v="1417465824"/>
    <s v="1417465824"/>
    <s v="Athens Hospital LLC - UT HEALTH EAST TEXAS ATHENS HOSPITAL"/>
    <s v="Urban"/>
    <x v="5"/>
    <s v="Urban MRSA Northeast"/>
    <n v="1962663.7278656359"/>
    <n v="1643602.9839989215"/>
    <n v="3606266.7118645571"/>
    <n v="1.7485053311243981E-3"/>
    <n v="402403.32"/>
  </r>
  <r>
    <s v="387663301"/>
    <s v="387663301"/>
    <s v="1538667035"/>
    <s v="1538667035"/>
    <s v="Carthage Hospital LLC - UT HEALTH EAST TEXAS CARTHAGE HOSPITAL"/>
    <s v="Rural"/>
    <x v="5"/>
    <s v="Rural MRSA Northeast"/>
    <n v="172027.48340800774"/>
    <n v="146984.29819355343"/>
    <n v="319011.78160156118"/>
    <n v="1.5467347409072368E-4"/>
    <n v="35596.76"/>
  </r>
  <r>
    <s v="387377001"/>
    <s v="387377001"/>
    <s v="1326546797"/>
    <s v="1326546797"/>
    <s v="Henderson Hospital LLC - UT HEALTH EAST TEXAS HENDERSON HOSPITAL"/>
    <s v="Rural"/>
    <x v="5"/>
    <s v="Rural MRSA Northeast"/>
    <n v="266004.5352789532"/>
    <n v="222021.64733223512"/>
    <n v="488026.18261118833"/>
    <n v="2.3662043054568181E-4"/>
    <n v="54456.14"/>
  </r>
  <r>
    <s v="387381201"/>
    <s v="387381201"/>
    <s v="1730697350"/>
    <s v="1730697350"/>
    <s v="Jacksonville Hospital LLC - UT HEALTH EAST TEXAS JACKSONVILLE HOSPITAL"/>
    <s v="Rural"/>
    <x v="5"/>
    <s v="Rural MRSA Northeast"/>
    <n v="262484.43253990298"/>
    <n v="217584.14063456951"/>
    <n v="480068.57317447249"/>
    <n v="2.3276216834967539E-4"/>
    <n v="53568.19"/>
  </r>
  <r>
    <s v="388696201"/>
    <s v="388696201"/>
    <s v="1184132524"/>
    <s v="1184132524"/>
    <s v="Pittsburg Hospital LLC - UT HEALTH EAST TEXAS PITTSBURG HOSPITAL"/>
    <s v="Rural"/>
    <x v="5"/>
    <s v="Rural MRSA Northeast"/>
    <n v="166168.97776686156"/>
    <n v="139322.10947808519"/>
    <n v="305491.08724494674"/>
    <n v="1.4811793950276174E-4"/>
    <n v="34088.06"/>
  </r>
  <r>
    <s v="388701003"/>
    <s v="388701003"/>
    <s v="1477061885"/>
    <s v="1477061885"/>
    <s v="Quitman Hospital LLC - UT HEALTH EAST TEXAS QUITMAN HOSPITAL"/>
    <s v="Rural"/>
    <x v="5"/>
    <s v="Rural MRSA Northeast"/>
    <n v="129811.19248930582"/>
    <n v="108743.36547239532"/>
    <n v="238554.55796170112"/>
    <n v="1.1566363491301429E-4"/>
    <n v="26618.98"/>
  </r>
  <r>
    <s v="389645801"/>
    <s v="389645801"/>
    <s v="1174021695"/>
    <s v="1174021695"/>
    <s v="Rehabilitation Hospital LLC - UT HEALTH EAST TEXAS REHABILITATION HOSPITAL"/>
    <s v="Urban"/>
    <x v="5"/>
    <s v="Urban MRSA Northeast"/>
    <n v="44077.853007420781"/>
    <n v="39288.000620489067"/>
    <n v="83365.853627909848"/>
    <n v="4.0420094005407336E-5"/>
    <n v="9302.33"/>
  </r>
  <r>
    <s v="388347201"/>
    <s v="388347201"/>
    <s v="1407364847"/>
    <s v="1407364847"/>
    <s v="Tyler Regional Hospital LLC - UT HEALTH EAST TEXAS TYLER REGIONAL HOSPITAL"/>
    <s v="Urban"/>
    <x v="5"/>
    <s v="Urban MRSA Northeast"/>
    <n v="5970717.9759466518"/>
    <n v="5093552.088439567"/>
    <n v="11064270.064386219"/>
    <n v="5.3645325590954175E-3"/>
    <n v="1234600.58"/>
  </r>
  <r>
    <s v="322879301"/>
    <s v="322879301"/>
    <s v="1407191984"/>
    <s v="1407191984"/>
    <s v="BSA Hospital LLC - Baptist St Anthonys Hospital"/>
    <s v="Urban"/>
    <x v="11"/>
    <s v="Urban Lubbock"/>
    <n v="2482112.5714788451"/>
    <n v="2093790.6513927979"/>
    <n v="4575903.2228716426"/>
    <n v="2.2186354529955465E-3"/>
    <n v="510599.67999999999"/>
  </r>
  <r>
    <s v="312239201"/>
    <s v="312239201"/>
    <s v="1841562709"/>
    <s v="1841562709"/>
    <s v="HH Killeen Health System LLC-Seton Medical Center Harker Heights"/>
    <s v="Urban"/>
    <x v="1"/>
    <s v="Urban MRSA Central"/>
    <n v="1934241.9283452248"/>
    <n v="1558401.2630583106"/>
    <n v="3492643.1914035352"/>
    <n v="1.6934147493286608E-3"/>
    <n v="389724.7"/>
  </r>
  <r>
    <s v="165305701"/>
    <s v="165305701"/>
    <s v="1912948845"/>
    <s v="1912948845"/>
    <s v="PHYSICIANS SURGICAL HOSPITAL LLC - Quail Creek Surgical Hospital"/>
    <s v="Urban"/>
    <x v="11"/>
    <s v="Urban Lubbock"/>
    <n v="140900.88669128943"/>
    <n v="119775.72355774877"/>
    <n v="260676.6102490382"/>
    <n v="1.2638955438884321E-4"/>
    <n v="29087.46"/>
  </r>
  <r>
    <s v="020993401"/>
    <s v="020993401"/>
    <s v="1174522494"/>
    <s v="1174522494"/>
    <s v="Chambers County Public Hospital District No1 DBA Omni Point Health Hospital"/>
    <s v="Rural"/>
    <x v="10"/>
    <s v="Rural Jefferson"/>
    <n v="26652.708607779514"/>
    <n v="22665.309363104177"/>
    <n v="49318.017970883695"/>
    <n v="2.3911935592249594E-5"/>
    <n v="5503.12"/>
  </r>
  <r>
    <s v="112673204"/>
    <s v="112673204"/>
    <s v="1881697878"/>
    <s v="1881697878"/>
    <s v="Yoakum Community Hospital"/>
    <s v="Rural"/>
    <x v="1"/>
    <s v="Rural MRSA Central"/>
    <n v="104357.8139696494"/>
    <n v="88400.072374432712"/>
    <n v="192757.88634408213"/>
    <n v="9.3459030853166905E-5"/>
    <n v="21508.78"/>
  </r>
  <r>
    <s v="412747401"/>
    <s v="412747401"/>
    <s v="1245878990"/>
    <s v="1245878990"/>
    <s v="Huntsville Community Hospital, Inc., d/b/a Huntsville Memorial Hospital"/>
    <s v="Urban"/>
    <x v="10"/>
    <s v="Urban Jefferson"/>
    <n v="494799.87655908836"/>
    <n v="417963.72859353223"/>
    <n v="912763.60515262058"/>
    <n v="4.4255518440024444E-4"/>
    <n v="101850.23"/>
  </r>
  <r>
    <s v="121816602"/>
    <s v="121816602"/>
    <s v="1164510673"/>
    <s v="1164510673"/>
    <s v="Palestine Principal Healthcare Limited Partnership"/>
    <s v="Rural"/>
    <x v="5"/>
    <s v="Rural MRSA Northeast"/>
    <n v="582479.12385972252"/>
    <n v="495713.6935782847"/>
    <n v="1078192.8174380073"/>
    <n v="5.2276385522679984E-4"/>
    <n v="120309.56"/>
  </r>
  <r>
    <s v="007068203"/>
    <s v="121792903"/>
    <s v="1326037607"/>
    <s v="1326037607"/>
    <s v="HAMILTON COUNTY HOSPITAL DISTRICT_x000a_DBA:  HAMILTON HEALTHCARE SYSTEM_x000a_DBA:  HAMILTON GENERAL HOSPITAL"/>
    <s v="Rural"/>
    <x v="1"/>
    <s v="Rural MRSA Central"/>
    <n v="41046.437427666344"/>
    <n v="34874.653522936133"/>
    <n v="75921.090950602476"/>
    <n v="3.6810486544206117E-5"/>
    <n v="8471.61"/>
  </r>
  <r>
    <s v="137999206"/>
    <s v="137999206"/>
    <s v="1821087164"/>
    <s v="1821087164"/>
    <s v="Lubbock County Hospital District"/>
    <s v="Urban"/>
    <x v="11"/>
    <s v="Urban Lubbock"/>
    <n v="3720898.3222693391"/>
    <n v="3146988.6468652952"/>
    <n v="6867886.9691346344"/>
    <n v="3.329908167796854E-3"/>
    <n v="766349.45"/>
  </r>
  <r>
    <s v="112704504"/>
    <s v="112704504"/>
    <s v="1245237593"/>
    <s v="1245237593"/>
    <s v="Ochiltree Hospital District"/>
    <s v="Rural"/>
    <x v="0"/>
    <s v="Rural MRSA West"/>
    <n v="16531.811112585281"/>
    <n v="14730.486022978808"/>
    <n v="31262.297135564091"/>
    <n v="1.5157584719092124E-5"/>
    <n v="3488.39"/>
  </r>
  <r>
    <s v="131030203"/>
    <s v="131030203"/>
    <s v="1801831748"/>
    <s v="1801831748"/>
    <s v="Nacogdoches County Hospital District"/>
    <s v="Rural"/>
    <x v="5"/>
    <s v="Rural MRSA Northeast"/>
    <n v="159968.30477823646"/>
    <n v="133465.65726684686"/>
    <n v="293433.96204508329"/>
    <n v="1.4227201922719358E-4"/>
    <n v="32742.67"/>
  </r>
  <r>
    <s v="127303903"/>
    <s v="127303903"/>
    <s v="1700883196"/>
    <s v="1700883196"/>
    <s v="OakBend Medical Center"/>
    <s v="Urban"/>
    <x v="9"/>
    <s v="Urban Harris"/>
    <n v="1901504.8459311309"/>
    <n v="1543067.1480752381"/>
    <n v="3444571.9940063693"/>
    <n v="1.6701073370826542E-3"/>
    <n v="384360.7"/>
  </r>
  <r>
    <s v="083290905"/>
    <s v="083290905"/>
    <s v="1477857332"/>
    <s v="1477857332"/>
    <s v="Bellville Medical Center"/>
    <s v="Rural"/>
    <x v="9"/>
    <s v="Rural Harris"/>
    <n v="23639.453134816482"/>
    <n v="20695.038905378926"/>
    <n v="44334.492040195408"/>
    <n v="2.1495663487655347E-5"/>
    <n v="4947.04"/>
  </r>
  <r>
    <s v="127278304"/>
    <s v="127278304"/>
    <s v="1417941295"/>
    <s v="1417941295"/>
    <s v="University of Texas Health Science Center at Tyler"/>
    <s v="State-owned non-IMD"/>
    <x v="5"/>
    <s v="State-owned non-IMD MRSA Northeast"/>
    <n v="429541.84154901886"/>
    <n v="367457.73068808031"/>
    <n v="796999.57223709917"/>
    <n v="3.8642677103599969E-4"/>
    <n v="88932.77"/>
  </r>
  <r>
    <s v="112728403"/>
    <s v="112728403"/>
    <s v="1083619712"/>
    <s v="1083619712"/>
    <s v="GENERAL HOSPITAL"/>
    <s v="Rural"/>
    <x v="0"/>
    <s v="Rural MRSA West"/>
    <n v="3744.6307836559977"/>
    <n v="2932.4093353506601"/>
    <n v="6677.0401190066577"/>
    <n v="3.2373757065179338E-6"/>
    <n v="745.05"/>
  </r>
  <r>
    <s v="420957903"/>
    <s v="420957901"/>
    <s v="1184233785"/>
    <s v="1184233785"/>
    <s v="Hendrick Medical Center Brownwood"/>
    <s v="Rural"/>
    <x v="0"/>
    <s v="Rural MRSA West"/>
    <n v="549659.41209974571"/>
    <n v="551009.99828712863"/>
    <n v="1100669.4103868743"/>
    <n v="5.3366167442228782E-4"/>
    <n v="122817.60000000001"/>
  </r>
  <r>
    <s v="091770005"/>
    <s v="091770005"/>
    <s v="1326025701"/>
    <s v="1326025701"/>
    <s v="Concho County Hospital"/>
    <s v="Rural"/>
    <x v="0"/>
    <s v="Rural MRSA West"/>
    <n v="5508.2256431979695"/>
    <n v="4375.798016013111"/>
    <n v="9884.0236592110814"/>
    <n v="4.7922878261421664E-6"/>
    <n v="1102.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73796E-1682-46FB-ABD1-5B1A89FFF26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B18" firstHeaderRow="2" firstDataRow="2" firstDataCol="1"/>
  <pivotFields count="13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4">
        <item x="6"/>
        <item x="12"/>
        <item x="8"/>
        <item x="9"/>
        <item x="7"/>
        <item x="10"/>
        <item x="11"/>
        <item x="1"/>
        <item x="5"/>
        <item x="0"/>
        <item x="3"/>
        <item x="2"/>
        <item x="4"/>
        <item t="default"/>
      </items>
    </pivotField>
    <pivotField compact="0" outline="0" showAll="0"/>
    <pivotField compact="0" numFmtId="165" outline="0" showAll="0"/>
    <pivotField compact="0" numFmtId="165" outline="0" showAll="0"/>
    <pivotField compact="0" numFmtId="165" outline="0" showAll="0"/>
    <pivotField compact="0" numFmtId="166" outline="0" showAll="0"/>
    <pivotField dataField="1" compact="0" numFmtId="165" outline="0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Additional Suggested IGT" fld="12" baseField="6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C0E2-597E-4C2F-A3EE-83CACAEBEC53}">
  <dimension ref="A3:B18"/>
  <sheetViews>
    <sheetView workbookViewId="0">
      <selection activeCell="B29" sqref="B29"/>
    </sheetView>
  </sheetViews>
  <sheetFormatPr defaultRowHeight="15" x14ac:dyDescent="0.2"/>
  <cols>
    <col min="1" max="1" width="30.19921875" bestFit="1" customWidth="1"/>
    <col min="2" max="2" width="16.69921875" bestFit="1" customWidth="1"/>
  </cols>
  <sheetData>
    <row r="3" spans="1:2" x14ac:dyDescent="0.2">
      <c r="A3" s="16" t="s">
        <v>0</v>
      </c>
    </row>
    <row r="4" spans="1:2" x14ac:dyDescent="0.2">
      <c r="A4" s="16" t="s">
        <v>1</v>
      </c>
      <c r="B4" t="s">
        <v>2</v>
      </c>
    </row>
    <row r="5" spans="1:2" x14ac:dyDescent="0.2">
      <c r="A5" t="s">
        <v>3</v>
      </c>
      <c r="B5" s="14">
        <v>18454780.510000002</v>
      </c>
    </row>
    <row r="6" spans="1:2" x14ac:dyDescent="0.2">
      <c r="A6" t="s">
        <v>4</v>
      </c>
      <c r="B6" s="14">
        <v>37305725.279999986</v>
      </c>
    </row>
    <row r="7" spans="1:2" x14ac:dyDescent="0.2">
      <c r="A7" t="s">
        <v>5</v>
      </c>
      <c r="B7" s="14">
        <v>7247334.9399999995</v>
      </c>
    </row>
    <row r="8" spans="1:2" x14ac:dyDescent="0.2">
      <c r="A8" t="s">
        <v>6</v>
      </c>
      <c r="B8" s="14">
        <v>68796310.520000026</v>
      </c>
    </row>
    <row r="9" spans="1:2" x14ac:dyDescent="0.2">
      <c r="A9" t="s">
        <v>7</v>
      </c>
      <c r="B9" s="14">
        <v>15442847.930000003</v>
      </c>
    </row>
    <row r="10" spans="1:2" x14ac:dyDescent="0.2">
      <c r="A10" t="s">
        <v>8</v>
      </c>
      <c r="B10" s="14">
        <v>3682035.14</v>
      </c>
    </row>
    <row r="11" spans="1:2" x14ac:dyDescent="0.2">
      <c r="A11" t="s">
        <v>9</v>
      </c>
      <c r="B11" s="14">
        <v>4399391.8100000005</v>
      </c>
    </row>
    <row r="12" spans="1:2" x14ac:dyDescent="0.2">
      <c r="A12" t="s">
        <v>10</v>
      </c>
      <c r="B12" s="14">
        <v>7418801.5</v>
      </c>
    </row>
    <row r="13" spans="1:2" x14ac:dyDescent="0.2">
      <c r="A13" t="s">
        <v>11</v>
      </c>
      <c r="B13" s="14">
        <v>8761588.9699999988</v>
      </c>
    </row>
    <row r="14" spans="1:2" x14ac:dyDescent="0.2">
      <c r="A14" t="s">
        <v>12</v>
      </c>
      <c r="B14" s="14">
        <v>6004809.5299999993</v>
      </c>
    </row>
    <row r="15" spans="1:2" x14ac:dyDescent="0.2">
      <c r="A15" t="s">
        <v>13</v>
      </c>
      <c r="B15" s="14">
        <v>9081323.6999999993</v>
      </c>
    </row>
    <row r="16" spans="1:2" x14ac:dyDescent="0.2">
      <c r="A16" t="s">
        <v>14</v>
      </c>
      <c r="B16" s="14">
        <v>29046216.009999994</v>
      </c>
    </row>
    <row r="17" spans="1:2" x14ac:dyDescent="0.2">
      <c r="A17" t="s">
        <v>15</v>
      </c>
      <c r="B17" s="14">
        <v>14500150.169999998</v>
      </c>
    </row>
    <row r="18" spans="1:2" x14ac:dyDescent="0.2">
      <c r="A18" t="s">
        <v>16</v>
      </c>
      <c r="B18" s="14">
        <v>230141316.00999996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E52E-3855-4EB3-BA53-9C21AF126AB6}">
  <dimension ref="A1:P409"/>
  <sheetViews>
    <sheetView tabSelected="1" topLeftCell="B1" zoomScaleNormal="100" workbookViewId="0">
      <selection activeCell="N1" sqref="N1"/>
    </sheetView>
  </sheetViews>
  <sheetFormatPr defaultRowHeight="15" x14ac:dyDescent="0.2"/>
  <cols>
    <col min="1" max="1" width="8.09765625" hidden="1" customWidth="1"/>
    <col min="2" max="2" width="8.69921875" bestFit="1" customWidth="1"/>
    <col min="3" max="3" width="8.69921875" hidden="1" customWidth="1"/>
    <col min="4" max="4" width="8.69921875" bestFit="1" customWidth="1"/>
    <col min="5" max="5" width="49" customWidth="1"/>
    <col min="6" max="6" width="8.59765625" bestFit="1" customWidth="1"/>
    <col min="7" max="7" width="15.796875" customWidth="1"/>
    <col min="8" max="8" width="19.3984375" hidden="1" customWidth="1"/>
    <col min="9" max="9" width="13.796875" bestFit="1" customWidth="1"/>
    <col min="10" max="10" width="12.09765625" bestFit="1" customWidth="1"/>
    <col min="11" max="13" width="13.796875" bestFit="1" customWidth="1"/>
    <col min="16" max="16" width="12.5" bestFit="1" customWidth="1"/>
  </cols>
  <sheetData>
    <row r="1" spans="1:16" ht="33.75" x14ac:dyDescent="0.2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1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2" t="s">
        <v>28</v>
      </c>
      <c r="O1" s="13" t="s">
        <v>29</v>
      </c>
      <c r="P1" s="18">
        <v>230141315.97</v>
      </c>
    </row>
    <row r="2" spans="1:16" x14ac:dyDescent="0.2">
      <c r="A2" s="3" t="s">
        <v>30</v>
      </c>
      <c r="B2" s="3" t="s">
        <v>30</v>
      </c>
      <c r="C2" s="3" t="s">
        <v>31</v>
      </c>
      <c r="D2" s="4" t="s">
        <v>31</v>
      </c>
      <c r="E2" s="5" t="s">
        <v>32</v>
      </c>
      <c r="F2" s="4" t="s">
        <v>33</v>
      </c>
      <c r="G2" s="4" t="s">
        <v>12</v>
      </c>
      <c r="H2" s="4" t="str">
        <f t="shared" ref="H2:H65" si="0">CONCATENATE(F2," ",G2)</f>
        <v>Urban MRSA West</v>
      </c>
      <c r="I2" s="6">
        <v>6221116.0694658803</v>
      </c>
      <c r="J2" s="6">
        <v>6582171.9730258845</v>
      </c>
      <c r="K2" s="6">
        <f>I2+J2</f>
        <v>12803288.042491764</v>
      </c>
      <c r="L2" s="15">
        <f>K2/$K$409</f>
        <v>6.2076987607617906E-3</v>
      </c>
      <c r="M2" s="17">
        <f>ROUND(L2*$P$1,2)</f>
        <v>1428647.96</v>
      </c>
    </row>
    <row r="3" spans="1:16" x14ac:dyDescent="0.2">
      <c r="A3" s="3" t="s">
        <v>34</v>
      </c>
      <c r="B3" s="3" t="s">
        <v>34</v>
      </c>
      <c r="C3" s="3" t="s">
        <v>35</v>
      </c>
      <c r="D3" s="4" t="s">
        <v>35</v>
      </c>
      <c r="E3" s="5" t="s">
        <v>36</v>
      </c>
      <c r="F3" s="4" t="s">
        <v>37</v>
      </c>
      <c r="G3" s="4" t="s">
        <v>12</v>
      </c>
      <c r="H3" s="4" t="str">
        <f t="shared" si="0"/>
        <v>Rural MRSA West</v>
      </c>
      <c r="I3" s="6">
        <v>57370.694422639281</v>
      </c>
      <c r="J3" s="6">
        <v>48950.565798870703</v>
      </c>
      <c r="K3" s="6">
        <f t="shared" ref="K3:K66" si="1">I3+J3</f>
        <v>106321.26022150999</v>
      </c>
      <c r="L3" s="15">
        <f t="shared" ref="L3:L66" si="2">K3/$K$409</f>
        <v>5.1550066914783616E-5</v>
      </c>
      <c r="M3" s="17">
        <f t="shared" ref="M3:M66" si="3">ROUND(L3*$P$1,2)</f>
        <v>11863.8</v>
      </c>
    </row>
    <row r="4" spans="1:16" x14ac:dyDescent="0.2">
      <c r="A4" s="3" t="s">
        <v>38</v>
      </c>
      <c r="B4" s="3" t="s">
        <v>38</v>
      </c>
      <c r="C4" s="3" t="s">
        <v>39</v>
      </c>
      <c r="D4" s="4" t="s">
        <v>39</v>
      </c>
      <c r="E4" s="5" t="s">
        <v>40</v>
      </c>
      <c r="F4" s="4" t="s">
        <v>37</v>
      </c>
      <c r="G4" s="4" t="s">
        <v>10</v>
      </c>
      <c r="H4" s="4" t="str">
        <f t="shared" si="0"/>
        <v>Rural MRSA Central</v>
      </c>
      <c r="I4" s="6">
        <v>15648.570519842382</v>
      </c>
      <c r="J4" s="6">
        <v>13059.905819047657</v>
      </c>
      <c r="K4" s="6">
        <f t="shared" si="1"/>
        <v>28708.476338890039</v>
      </c>
      <c r="L4" s="15">
        <f t="shared" si="2"/>
        <v>1.3919359808263997E-5</v>
      </c>
      <c r="M4" s="17">
        <f t="shared" si="3"/>
        <v>3203.42</v>
      </c>
    </row>
    <row r="5" spans="1:16" x14ac:dyDescent="0.2">
      <c r="A5" s="3" t="s">
        <v>41</v>
      </c>
      <c r="B5" s="3" t="s">
        <v>41</v>
      </c>
      <c r="C5" s="3" t="s">
        <v>42</v>
      </c>
      <c r="D5" s="4" t="s">
        <v>42</v>
      </c>
      <c r="E5" s="5" t="s">
        <v>43</v>
      </c>
      <c r="F5" s="4" t="s">
        <v>37</v>
      </c>
      <c r="G5" s="4" t="s">
        <v>14</v>
      </c>
      <c r="H5" s="4" t="str">
        <f t="shared" si="0"/>
        <v>Rural Tarrant</v>
      </c>
      <c r="I5" s="6">
        <v>1224833.5603554202</v>
      </c>
      <c r="J5" s="6">
        <v>1028928.3153170405</v>
      </c>
      <c r="K5" s="6">
        <f t="shared" si="1"/>
        <v>2253761.8756724605</v>
      </c>
      <c r="L5" s="15">
        <f t="shared" si="2"/>
        <v>1.0927407675459318E-3</v>
      </c>
      <c r="M5" s="17">
        <f t="shared" si="3"/>
        <v>251484.79999999999</v>
      </c>
    </row>
    <row r="6" spans="1:16" x14ac:dyDescent="0.2">
      <c r="A6" s="3" t="s">
        <v>44</v>
      </c>
      <c r="B6" s="3" t="s">
        <v>44</v>
      </c>
      <c r="C6" s="3" t="s">
        <v>45</v>
      </c>
      <c r="D6" s="4" t="s">
        <v>45</v>
      </c>
      <c r="E6" s="5" t="s">
        <v>46</v>
      </c>
      <c r="F6" s="4" t="s">
        <v>47</v>
      </c>
      <c r="G6" s="4" t="s">
        <v>13</v>
      </c>
      <c r="H6" s="4" t="str">
        <f t="shared" si="0"/>
        <v>Children's Nueces</v>
      </c>
      <c r="I6" s="6">
        <v>25440451.649825901</v>
      </c>
      <c r="J6" s="6">
        <v>21399758.437568814</v>
      </c>
      <c r="K6" s="6">
        <f t="shared" si="1"/>
        <v>46840210.087394714</v>
      </c>
      <c r="L6" s="15">
        <f t="shared" si="2"/>
        <v>2.2710565688152145E-2</v>
      </c>
      <c r="M6" s="17">
        <f t="shared" si="3"/>
        <v>5226639.47</v>
      </c>
    </row>
    <row r="7" spans="1:16" ht="23.25" x14ac:dyDescent="0.2">
      <c r="A7" s="3" t="s">
        <v>48</v>
      </c>
      <c r="B7" s="3" t="s">
        <v>48</v>
      </c>
      <c r="C7" s="3" t="s">
        <v>49</v>
      </c>
      <c r="D7" s="3" t="s">
        <v>49</v>
      </c>
      <c r="E7" s="5" t="s">
        <v>50</v>
      </c>
      <c r="F7" s="4" t="s">
        <v>51</v>
      </c>
      <c r="G7" s="4" t="s">
        <v>12</v>
      </c>
      <c r="H7" s="4" t="str">
        <f t="shared" si="0"/>
        <v>Non-state-owned IMD MRSA West</v>
      </c>
      <c r="I7" s="6">
        <v>43188.520953938038</v>
      </c>
      <c r="J7" s="6">
        <v>37963.192512879497</v>
      </c>
      <c r="K7" s="6">
        <f t="shared" si="1"/>
        <v>81151.713466817542</v>
      </c>
      <c r="L7" s="15">
        <f t="shared" si="2"/>
        <v>3.9346563902159687E-5</v>
      </c>
      <c r="M7" s="17">
        <f t="shared" si="3"/>
        <v>9055.27</v>
      </c>
    </row>
    <row r="8" spans="1:16" ht="23.25" x14ac:dyDescent="0.2">
      <c r="A8" s="3" t="s">
        <v>52</v>
      </c>
      <c r="B8" s="3" t="s">
        <v>52</v>
      </c>
      <c r="C8" s="3" t="s">
        <v>53</v>
      </c>
      <c r="D8" s="4" t="s">
        <v>53</v>
      </c>
      <c r="E8" s="5" t="s">
        <v>54</v>
      </c>
      <c r="F8" s="4" t="s">
        <v>51</v>
      </c>
      <c r="G8" s="4" t="s">
        <v>15</v>
      </c>
      <c r="H8" s="4" t="str">
        <f t="shared" si="0"/>
        <v>Non-state-owned IMD Travis</v>
      </c>
      <c r="I8" s="6">
        <v>85851.859427218747</v>
      </c>
      <c r="J8" s="6">
        <v>72398.655969015963</v>
      </c>
      <c r="K8" s="6">
        <f t="shared" si="1"/>
        <v>158250.5153962347</v>
      </c>
      <c r="L8" s="15">
        <f t="shared" si="2"/>
        <v>7.67280658729859E-5</v>
      </c>
      <c r="M8" s="17">
        <f t="shared" si="3"/>
        <v>17658.3</v>
      </c>
    </row>
    <row r="9" spans="1:16" x14ac:dyDescent="0.2">
      <c r="A9" s="3" t="s">
        <v>55</v>
      </c>
      <c r="B9" s="3" t="s">
        <v>55</v>
      </c>
      <c r="C9" s="3" t="s">
        <v>56</v>
      </c>
      <c r="D9" s="4" t="s">
        <v>56</v>
      </c>
      <c r="E9" s="5" t="s">
        <v>57</v>
      </c>
      <c r="F9" s="4" t="s">
        <v>37</v>
      </c>
      <c r="G9" s="4" t="s">
        <v>12</v>
      </c>
      <c r="H9" s="4" t="str">
        <f t="shared" si="0"/>
        <v>Rural MRSA West</v>
      </c>
      <c r="I9" s="6">
        <v>63217.901660754862</v>
      </c>
      <c r="J9" s="6">
        <v>47047.545087882121</v>
      </c>
      <c r="K9" s="6">
        <f t="shared" si="1"/>
        <v>110265.44674863698</v>
      </c>
      <c r="L9" s="15">
        <f t="shared" si="2"/>
        <v>5.3462413316379885E-5</v>
      </c>
      <c r="M9" s="17">
        <f t="shared" si="3"/>
        <v>12303.91</v>
      </c>
    </row>
    <row r="10" spans="1:16" x14ac:dyDescent="0.2">
      <c r="A10" s="3" t="s">
        <v>58</v>
      </c>
      <c r="B10" s="3" t="s">
        <v>58</v>
      </c>
      <c r="C10" s="3" t="s">
        <v>59</v>
      </c>
      <c r="D10" s="4" t="s">
        <v>59</v>
      </c>
      <c r="E10" s="5" t="s">
        <v>60</v>
      </c>
      <c r="F10" s="4" t="s">
        <v>37</v>
      </c>
      <c r="G10" s="4" t="s">
        <v>10</v>
      </c>
      <c r="H10" s="4" t="str">
        <f t="shared" si="0"/>
        <v>Rural MRSA Central</v>
      </c>
      <c r="I10" s="6">
        <v>74749.284412557754</v>
      </c>
      <c r="J10" s="6">
        <v>63453.606220420188</v>
      </c>
      <c r="K10" s="6">
        <f t="shared" si="1"/>
        <v>138202.89063297794</v>
      </c>
      <c r="L10" s="15">
        <f t="shared" si="2"/>
        <v>6.700793656041706E-5</v>
      </c>
      <c r="M10" s="17">
        <f t="shared" si="3"/>
        <v>15421.29</v>
      </c>
    </row>
    <row r="11" spans="1:16" x14ac:dyDescent="0.2">
      <c r="A11" s="3" t="s">
        <v>61</v>
      </c>
      <c r="B11" s="3" t="s">
        <v>61</v>
      </c>
      <c r="C11" s="3" t="s">
        <v>62</v>
      </c>
      <c r="D11" s="4" t="s">
        <v>62</v>
      </c>
      <c r="E11" s="5" t="s">
        <v>63</v>
      </c>
      <c r="F11" s="4" t="s">
        <v>37</v>
      </c>
      <c r="G11" s="4" t="s">
        <v>12</v>
      </c>
      <c r="H11" s="4" t="str">
        <f t="shared" si="0"/>
        <v>Rural MRSA West</v>
      </c>
      <c r="I11" s="6">
        <v>53798.421781697405</v>
      </c>
      <c r="J11" s="6">
        <v>41919.551687707528</v>
      </c>
      <c r="K11" s="6">
        <f t="shared" si="1"/>
        <v>95717.97346940494</v>
      </c>
      <c r="L11" s="15">
        <f t="shared" si="2"/>
        <v>4.6409042998693218E-5</v>
      </c>
      <c r="M11" s="17">
        <f t="shared" si="3"/>
        <v>10680.64</v>
      </c>
    </row>
    <row r="12" spans="1:16" x14ac:dyDescent="0.2">
      <c r="A12" s="3" t="s">
        <v>64</v>
      </c>
      <c r="B12" s="3" t="s">
        <v>64</v>
      </c>
      <c r="C12" s="3" t="s">
        <v>65</v>
      </c>
      <c r="D12" s="4" t="s">
        <v>65</v>
      </c>
      <c r="E12" s="5" t="s">
        <v>66</v>
      </c>
      <c r="F12" s="4" t="s">
        <v>37</v>
      </c>
      <c r="G12" s="4" t="s">
        <v>12</v>
      </c>
      <c r="H12" s="4" t="str">
        <f t="shared" si="0"/>
        <v>Rural MRSA West</v>
      </c>
      <c r="I12" s="6">
        <v>18123.139670777673</v>
      </c>
      <c r="J12" s="6">
        <v>13982.917896851124</v>
      </c>
      <c r="K12" s="6">
        <f t="shared" si="1"/>
        <v>32106.057567628799</v>
      </c>
      <c r="L12" s="15">
        <f t="shared" si="2"/>
        <v>1.5566683582690646E-5</v>
      </c>
      <c r="M12" s="17">
        <f t="shared" si="3"/>
        <v>3582.54</v>
      </c>
    </row>
    <row r="13" spans="1:16" x14ac:dyDescent="0.2">
      <c r="A13" s="3" t="s">
        <v>67</v>
      </c>
      <c r="B13" s="3" t="s">
        <v>67</v>
      </c>
      <c r="C13" s="3" t="s">
        <v>68</v>
      </c>
      <c r="D13" s="4" t="s">
        <v>68</v>
      </c>
      <c r="E13" s="5" t="s">
        <v>69</v>
      </c>
      <c r="F13" s="4" t="s">
        <v>37</v>
      </c>
      <c r="G13" s="4" t="s">
        <v>11</v>
      </c>
      <c r="H13" s="4" t="str">
        <f t="shared" si="0"/>
        <v>Rural MRSA Northeast</v>
      </c>
      <c r="I13" s="6">
        <v>3666.3468066011824</v>
      </c>
      <c r="J13" s="6">
        <v>3165.9770971299263</v>
      </c>
      <c r="K13" s="6">
        <f t="shared" si="1"/>
        <v>6832.3239037311087</v>
      </c>
      <c r="L13" s="15">
        <f t="shared" si="2"/>
        <v>3.3126653473352915E-6</v>
      </c>
      <c r="M13" s="17">
        <f t="shared" si="3"/>
        <v>762.38</v>
      </c>
    </row>
    <row r="14" spans="1:16" x14ac:dyDescent="0.2">
      <c r="A14" s="3" t="s">
        <v>70</v>
      </c>
      <c r="B14" s="3" t="s">
        <v>70</v>
      </c>
      <c r="C14" s="3" t="s">
        <v>71</v>
      </c>
      <c r="D14" s="4" t="s">
        <v>71</v>
      </c>
      <c r="E14" s="5" t="s">
        <v>72</v>
      </c>
      <c r="F14" s="4" t="s">
        <v>37</v>
      </c>
      <c r="G14" s="4" t="s">
        <v>10</v>
      </c>
      <c r="H14" s="4" t="str">
        <f t="shared" si="0"/>
        <v>Rural MRSA Central</v>
      </c>
      <c r="I14" s="6">
        <v>29372.763082774734</v>
      </c>
      <c r="J14" s="6">
        <v>24394.796242355034</v>
      </c>
      <c r="K14" s="6">
        <f t="shared" si="1"/>
        <v>53767.559325129769</v>
      </c>
      <c r="L14" s="15">
        <f t="shared" si="2"/>
        <v>2.6069304250912998E-5</v>
      </c>
      <c r="M14" s="17">
        <f t="shared" si="3"/>
        <v>5999.62</v>
      </c>
    </row>
    <row r="15" spans="1:16" ht="23.25" x14ac:dyDescent="0.2">
      <c r="A15" s="3" t="s">
        <v>73</v>
      </c>
      <c r="B15" s="3" t="s">
        <v>73</v>
      </c>
      <c r="C15" s="3" t="s">
        <v>74</v>
      </c>
      <c r="D15" s="4" t="s">
        <v>74</v>
      </c>
      <c r="E15" s="5" t="s">
        <v>75</v>
      </c>
      <c r="F15" s="4" t="s">
        <v>51</v>
      </c>
      <c r="G15" s="4" t="s">
        <v>3</v>
      </c>
      <c r="H15" s="4" t="str">
        <f t="shared" si="0"/>
        <v>Non-state-owned IMD Bexar</v>
      </c>
      <c r="I15" s="6">
        <v>140960.74437106846</v>
      </c>
      <c r="J15" s="6">
        <v>117942.78775639016</v>
      </c>
      <c r="K15" s="6">
        <f t="shared" si="1"/>
        <v>258903.5321274586</v>
      </c>
      <c r="L15" s="15">
        <f t="shared" si="2"/>
        <v>1.2552987406129498E-4</v>
      </c>
      <c r="M15" s="17">
        <f t="shared" si="3"/>
        <v>28889.61</v>
      </c>
    </row>
    <row r="16" spans="1:16" x14ac:dyDescent="0.2">
      <c r="A16" s="3" t="s">
        <v>76</v>
      </c>
      <c r="B16" s="3" t="s">
        <v>76</v>
      </c>
      <c r="C16" s="3" t="s">
        <v>77</v>
      </c>
      <c r="D16" s="4" t="s">
        <v>77</v>
      </c>
      <c r="E16" s="5" t="s">
        <v>78</v>
      </c>
      <c r="F16" s="4" t="s">
        <v>37</v>
      </c>
      <c r="G16" s="4" t="s">
        <v>11</v>
      </c>
      <c r="H16" s="4" t="str">
        <f t="shared" si="0"/>
        <v>Rural MRSA Northeast</v>
      </c>
      <c r="I16" s="6">
        <v>114730.78467309919</v>
      </c>
      <c r="J16" s="6">
        <v>94672.644109412257</v>
      </c>
      <c r="K16" s="6">
        <f t="shared" si="1"/>
        <v>209403.42878251144</v>
      </c>
      <c r="L16" s="15">
        <f t="shared" si="2"/>
        <v>1.0152965402623857E-4</v>
      </c>
      <c r="M16" s="17">
        <f t="shared" si="3"/>
        <v>23366.17</v>
      </c>
    </row>
    <row r="17" spans="1:13" x14ac:dyDescent="0.2">
      <c r="A17" s="3" t="s">
        <v>79</v>
      </c>
      <c r="B17" s="3" t="s">
        <v>79</v>
      </c>
      <c r="C17" s="3" t="s">
        <v>80</v>
      </c>
      <c r="D17" s="4" t="s">
        <v>80</v>
      </c>
      <c r="E17" s="5" t="s">
        <v>81</v>
      </c>
      <c r="F17" s="4" t="s">
        <v>37</v>
      </c>
      <c r="G17" s="4" t="s">
        <v>12</v>
      </c>
      <c r="H17" s="4" t="str">
        <f t="shared" si="0"/>
        <v>Rural MRSA West</v>
      </c>
      <c r="I17" s="6">
        <v>31015.136553864195</v>
      </c>
      <c r="J17" s="6">
        <v>23158.901530403709</v>
      </c>
      <c r="K17" s="6">
        <f t="shared" si="1"/>
        <v>54174.038084267901</v>
      </c>
      <c r="L17" s="15">
        <f t="shared" si="2"/>
        <v>2.626638625680113E-5</v>
      </c>
      <c r="M17" s="17">
        <f t="shared" si="3"/>
        <v>6044.98</v>
      </c>
    </row>
    <row r="18" spans="1:13" x14ac:dyDescent="0.2">
      <c r="A18" s="3" t="s">
        <v>82</v>
      </c>
      <c r="B18" s="3" t="s">
        <v>82</v>
      </c>
      <c r="C18" s="3" t="s">
        <v>83</v>
      </c>
      <c r="D18" s="4" t="s">
        <v>83</v>
      </c>
      <c r="E18" s="5" t="s">
        <v>84</v>
      </c>
      <c r="F18" s="4" t="s">
        <v>33</v>
      </c>
      <c r="G18" s="4" t="s">
        <v>7</v>
      </c>
      <c r="H18" s="4" t="str">
        <f t="shared" si="0"/>
        <v>Urban Hidalgo</v>
      </c>
      <c r="I18" s="6">
        <v>3170776.1805810584</v>
      </c>
      <c r="J18" s="6">
        <v>2644527.6296078246</v>
      </c>
      <c r="K18" s="6">
        <f t="shared" si="1"/>
        <v>5815303.810188883</v>
      </c>
      <c r="L18" s="15">
        <f t="shared" si="2"/>
        <v>2.8195612046026551E-3</v>
      </c>
      <c r="M18" s="17">
        <f t="shared" si="3"/>
        <v>648897.53</v>
      </c>
    </row>
    <row r="19" spans="1:13" ht="23.25" x14ac:dyDescent="0.2">
      <c r="A19" s="3" t="s">
        <v>85</v>
      </c>
      <c r="B19" s="3" t="s">
        <v>85</v>
      </c>
      <c r="C19" s="3" t="s">
        <v>86</v>
      </c>
      <c r="D19" s="4" t="s">
        <v>86</v>
      </c>
      <c r="E19" s="5" t="s">
        <v>87</v>
      </c>
      <c r="F19" s="4" t="s">
        <v>51</v>
      </c>
      <c r="G19" s="4" t="s">
        <v>5</v>
      </c>
      <c r="H19" s="4" t="str">
        <f t="shared" si="0"/>
        <v>Non-state-owned IMD El Paso</v>
      </c>
      <c r="I19" s="6">
        <v>5037.2884134025953</v>
      </c>
      <c r="J19" s="6">
        <v>152722.25117472134</v>
      </c>
      <c r="K19" s="6">
        <f t="shared" si="1"/>
        <v>157759.53958812394</v>
      </c>
      <c r="L19" s="15">
        <f t="shared" si="2"/>
        <v>7.6490015310860145E-5</v>
      </c>
      <c r="M19" s="17">
        <f t="shared" si="3"/>
        <v>17603.509999999998</v>
      </c>
    </row>
    <row r="20" spans="1:13" x14ac:dyDescent="0.2">
      <c r="A20" s="3" t="s">
        <v>88</v>
      </c>
      <c r="B20" s="3" t="s">
        <v>88</v>
      </c>
      <c r="C20" s="3" t="s">
        <v>89</v>
      </c>
      <c r="D20" s="4" t="s">
        <v>89</v>
      </c>
      <c r="E20" s="5" t="s">
        <v>90</v>
      </c>
      <c r="F20" s="4" t="s">
        <v>33</v>
      </c>
      <c r="G20" s="4" t="s">
        <v>7</v>
      </c>
      <c r="H20" s="4" t="str">
        <f t="shared" si="0"/>
        <v>Urban Hidalgo</v>
      </c>
      <c r="I20" s="6">
        <v>15024125.014101012</v>
      </c>
      <c r="J20" s="6">
        <v>12582265.747028589</v>
      </c>
      <c r="K20" s="6">
        <f t="shared" si="1"/>
        <v>27606390.761129603</v>
      </c>
      <c r="L20" s="15">
        <f t="shared" si="2"/>
        <v>1.3385011502374798E-2</v>
      </c>
      <c r="M20" s="17">
        <f t="shared" si="3"/>
        <v>3080444.16</v>
      </c>
    </row>
    <row r="21" spans="1:13" x14ac:dyDescent="0.2">
      <c r="A21" s="3" t="s">
        <v>91</v>
      </c>
      <c r="B21" s="3" t="s">
        <v>91</v>
      </c>
      <c r="C21" s="3" t="s">
        <v>92</v>
      </c>
      <c r="D21" s="4" t="s">
        <v>92</v>
      </c>
      <c r="E21" s="5" t="s">
        <v>93</v>
      </c>
      <c r="F21" s="4" t="s">
        <v>37</v>
      </c>
      <c r="G21" s="4" t="s">
        <v>12</v>
      </c>
      <c r="H21" s="4" t="str">
        <f t="shared" si="0"/>
        <v>Rural MRSA West</v>
      </c>
      <c r="I21" s="6">
        <v>19929.955418621179</v>
      </c>
      <c r="J21" s="6">
        <v>15946.549141963213</v>
      </c>
      <c r="K21" s="6">
        <f t="shared" si="1"/>
        <v>35876.504560584392</v>
      </c>
      <c r="L21" s="15">
        <f t="shared" si="2"/>
        <v>1.7394792037956895E-5</v>
      </c>
      <c r="M21" s="17">
        <f t="shared" si="3"/>
        <v>4003.26</v>
      </c>
    </row>
    <row r="22" spans="1:13" ht="34.5" x14ac:dyDescent="0.2">
      <c r="A22" s="3" t="s">
        <v>94</v>
      </c>
      <c r="B22" s="3" t="s">
        <v>94</v>
      </c>
      <c r="C22" s="3" t="s">
        <v>95</v>
      </c>
      <c r="D22" s="4" t="s">
        <v>95</v>
      </c>
      <c r="E22" s="5" t="s">
        <v>96</v>
      </c>
      <c r="F22" s="4" t="s">
        <v>97</v>
      </c>
      <c r="G22" s="4" t="s">
        <v>6</v>
      </c>
      <c r="H22" s="4" t="str">
        <f t="shared" si="0"/>
        <v>State-owned non-IMD Harris</v>
      </c>
      <c r="I22" s="6">
        <v>9508797.7436520122</v>
      </c>
      <c r="J22" s="6">
        <v>8148305.6016887454</v>
      </c>
      <c r="K22" s="6">
        <f t="shared" si="1"/>
        <v>17657103.345340759</v>
      </c>
      <c r="L22" s="15">
        <f t="shared" si="2"/>
        <v>8.5610804186970792E-3</v>
      </c>
      <c r="M22" s="17">
        <f t="shared" si="3"/>
        <v>1970258.31</v>
      </c>
    </row>
    <row r="23" spans="1:13" x14ac:dyDescent="0.2">
      <c r="A23" s="3" t="s">
        <v>98</v>
      </c>
      <c r="B23" s="3" t="s">
        <v>99</v>
      </c>
      <c r="C23" s="3" t="s">
        <v>100</v>
      </c>
      <c r="D23" s="4" t="s">
        <v>100</v>
      </c>
      <c r="E23" s="5" t="s">
        <v>101</v>
      </c>
      <c r="F23" s="4" t="s">
        <v>33</v>
      </c>
      <c r="G23" s="4" t="s">
        <v>11</v>
      </c>
      <c r="H23" s="4" t="str">
        <f t="shared" si="0"/>
        <v>Urban MRSA Northeast</v>
      </c>
      <c r="I23" s="6">
        <v>1008068.1573155746</v>
      </c>
      <c r="J23" s="6">
        <v>849751.17962844693</v>
      </c>
      <c r="K23" s="6">
        <f t="shared" si="1"/>
        <v>1857819.3369440215</v>
      </c>
      <c r="L23" s="15">
        <f t="shared" si="2"/>
        <v>9.0076726832915915E-4</v>
      </c>
      <c r="M23" s="17">
        <f t="shared" si="3"/>
        <v>207303.76</v>
      </c>
    </row>
    <row r="24" spans="1:13" x14ac:dyDescent="0.2">
      <c r="A24" s="3" t="s">
        <v>102</v>
      </c>
      <c r="B24" s="3" t="s">
        <v>102</v>
      </c>
      <c r="C24" s="3" t="s">
        <v>103</v>
      </c>
      <c r="D24" s="4" t="s">
        <v>103</v>
      </c>
      <c r="E24" s="5" t="s">
        <v>104</v>
      </c>
      <c r="F24" s="4" t="s">
        <v>37</v>
      </c>
      <c r="G24" s="4" t="s">
        <v>12</v>
      </c>
      <c r="H24" s="4" t="str">
        <f t="shared" si="0"/>
        <v>Rural MRSA West</v>
      </c>
      <c r="I24" s="6">
        <v>8618.2600684429253</v>
      </c>
      <c r="J24" s="6">
        <v>6662.0299087299463</v>
      </c>
      <c r="K24" s="6">
        <f t="shared" si="1"/>
        <v>15280.289977172872</v>
      </c>
      <c r="L24" s="15">
        <f t="shared" si="2"/>
        <v>7.4086778990341425E-6</v>
      </c>
      <c r="M24" s="17">
        <f t="shared" si="3"/>
        <v>1705.04</v>
      </c>
    </row>
    <row r="25" spans="1:13" ht="23.25" x14ac:dyDescent="0.2">
      <c r="A25" s="3" t="s">
        <v>105</v>
      </c>
      <c r="B25" s="3" t="s">
        <v>105</v>
      </c>
      <c r="C25" s="3" t="s">
        <v>106</v>
      </c>
      <c r="D25" s="4" t="s">
        <v>106</v>
      </c>
      <c r="E25" s="5" t="s">
        <v>107</v>
      </c>
      <c r="F25" s="4" t="s">
        <v>51</v>
      </c>
      <c r="G25" s="4" t="s">
        <v>15</v>
      </c>
      <c r="H25" s="4" t="str">
        <f t="shared" si="0"/>
        <v>Non-state-owned IMD Travis</v>
      </c>
      <c r="I25" s="6">
        <v>5438.3655326091193</v>
      </c>
      <c r="J25" s="6">
        <v>4551.028112619786</v>
      </c>
      <c r="K25" s="6">
        <f t="shared" si="1"/>
        <v>9989.3936452289054</v>
      </c>
      <c r="L25" s="15">
        <f t="shared" si="2"/>
        <v>4.8433766659349978E-6</v>
      </c>
      <c r="M25" s="17">
        <f t="shared" si="3"/>
        <v>1114.6600000000001</v>
      </c>
    </row>
    <row r="26" spans="1:13" ht="23.25" x14ac:dyDescent="0.2">
      <c r="A26" s="3" t="s">
        <v>108</v>
      </c>
      <c r="B26" s="3" t="s">
        <v>108</v>
      </c>
      <c r="C26" s="3" t="s">
        <v>109</v>
      </c>
      <c r="D26" s="4" t="s">
        <v>109</v>
      </c>
      <c r="E26" s="5" t="s">
        <v>110</v>
      </c>
      <c r="F26" s="4" t="s">
        <v>51</v>
      </c>
      <c r="G26" s="4" t="s">
        <v>14</v>
      </c>
      <c r="H26" s="4" t="str">
        <f t="shared" si="0"/>
        <v>Non-state-owned IMD Tarrant</v>
      </c>
      <c r="I26" s="6">
        <v>108786.59103575759</v>
      </c>
      <c r="J26" s="6">
        <v>93613.644401521058</v>
      </c>
      <c r="K26" s="6">
        <f t="shared" si="1"/>
        <v>202400.23543727864</v>
      </c>
      <c r="L26" s="15">
        <f t="shared" si="2"/>
        <v>9.8134142302508257E-5</v>
      </c>
      <c r="M26" s="17">
        <f t="shared" si="3"/>
        <v>22584.720000000001</v>
      </c>
    </row>
    <row r="27" spans="1:13" ht="23.25" x14ac:dyDescent="0.2">
      <c r="A27" s="3" t="s">
        <v>111</v>
      </c>
      <c r="B27" s="3" t="s">
        <v>111</v>
      </c>
      <c r="C27" s="3" t="s">
        <v>112</v>
      </c>
      <c r="D27" s="4" t="s">
        <v>112</v>
      </c>
      <c r="E27" s="5" t="s">
        <v>113</v>
      </c>
      <c r="F27" s="4" t="s">
        <v>51</v>
      </c>
      <c r="G27" s="4" t="s">
        <v>10</v>
      </c>
      <c r="H27" s="4" t="str">
        <f t="shared" si="0"/>
        <v>Non-state-owned IMD MRSA Central</v>
      </c>
      <c r="I27" s="6">
        <v>288023.81207394559</v>
      </c>
      <c r="J27" s="6">
        <v>244521.60260730624</v>
      </c>
      <c r="K27" s="6">
        <f t="shared" si="1"/>
        <v>532545.41468125186</v>
      </c>
      <c r="L27" s="15">
        <f t="shared" si="2"/>
        <v>2.5820566559110183E-4</v>
      </c>
      <c r="M27" s="17">
        <f t="shared" si="3"/>
        <v>59423.79</v>
      </c>
    </row>
    <row r="28" spans="1:13" x14ac:dyDescent="0.2">
      <c r="A28" s="3" t="s">
        <v>114</v>
      </c>
      <c r="B28" s="3" t="s">
        <v>114</v>
      </c>
      <c r="C28" s="3" t="s">
        <v>115</v>
      </c>
      <c r="D28" s="4" t="s">
        <v>115</v>
      </c>
      <c r="E28" s="5" t="s">
        <v>116</v>
      </c>
      <c r="F28" s="4" t="s">
        <v>37</v>
      </c>
      <c r="G28" s="4" t="s">
        <v>12</v>
      </c>
      <c r="H28" s="4" t="str">
        <f t="shared" si="0"/>
        <v>Rural MRSA West</v>
      </c>
      <c r="I28" s="6">
        <v>53122.956998173955</v>
      </c>
      <c r="J28" s="6">
        <v>10517.675810746097</v>
      </c>
      <c r="K28" s="6">
        <f t="shared" si="1"/>
        <v>63640.632808920054</v>
      </c>
      <c r="L28" s="15">
        <f t="shared" si="2"/>
        <v>3.0856282863502821E-5</v>
      </c>
      <c r="M28" s="17">
        <f t="shared" si="3"/>
        <v>7101.31</v>
      </c>
    </row>
    <row r="29" spans="1:13" x14ac:dyDescent="0.2">
      <c r="A29" s="3" t="s">
        <v>117</v>
      </c>
      <c r="B29" s="3" t="s">
        <v>117</v>
      </c>
      <c r="C29" s="3" t="s">
        <v>118</v>
      </c>
      <c r="D29" s="4" t="s">
        <v>118</v>
      </c>
      <c r="E29" s="5" t="s">
        <v>119</v>
      </c>
      <c r="F29" s="4" t="s">
        <v>33</v>
      </c>
      <c r="G29" s="4" t="s">
        <v>12</v>
      </c>
      <c r="H29" s="4" t="str">
        <f t="shared" si="0"/>
        <v>Urban MRSA West</v>
      </c>
      <c r="I29" s="6">
        <v>5669888.6642781552</v>
      </c>
      <c r="J29" s="6">
        <v>5112338.3790580193</v>
      </c>
      <c r="K29" s="6">
        <f t="shared" si="1"/>
        <v>10782227.043336175</v>
      </c>
      <c r="L29" s="15">
        <f t="shared" si="2"/>
        <v>5.2277834594545167E-3</v>
      </c>
      <c r="M29" s="17">
        <f t="shared" si="3"/>
        <v>1203128.96</v>
      </c>
    </row>
    <row r="30" spans="1:13" x14ac:dyDescent="0.2">
      <c r="A30" s="3" t="s">
        <v>120</v>
      </c>
      <c r="B30" s="3" t="s">
        <v>120</v>
      </c>
      <c r="C30" s="3" t="s">
        <v>121</v>
      </c>
      <c r="D30" s="4" t="s">
        <v>121</v>
      </c>
      <c r="E30" s="5" t="s">
        <v>122</v>
      </c>
      <c r="F30" s="4" t="s">
        <v>47</v>
      </c>
      <c r="G30" s="4" t="s">
        <v>14</v>
      </c>
      <c r="H30" s="4" t="str">
        <f t="shared" si="0"/>
        <v>Children's Tarrant</v>
      </c>
      <c r="I30" s="6">
        <v>55789122.264402539</v>
      </c>
      <c r="J30" s="6">
        <v>46655526.947579086</v>
      </c>
      <c r="K30" s="6">
        <f t="shared" si="1"/>
        <v>102444649.21198162</v>
      </c>
      <c r="L30" s="15">
        <f t="shared" si="2"/>
        <v>4.967048463248723E-2</v>
      </c>
      <c r="M30" s="17">
        <f t="shared" si="3"/>
        <v>11431230.699999999</v>
      </c>
    </row>
    <row r="31" spans="1:13" x14ac:dyDescent="0.2">
      <c r="A31" s="3" t="s">
        <v>123</v>
      </c>
      <c r="B31" s="3" t="s">
        <v>123</v>
      </c>
      <c r="C31" s="3" t="s">
        <v>124</v>
      </c>
      <c r="D31" s="4" t="s">
        <v>124</v>
      </c>
      <c r="E31" s="5" t="s">
        <v>125</v>
      </c>
      <c r="F31" s="4" t="s">
        <v>33</v>
      </c>
      <c r="G31" s="4" t="s">
        <v>12</v>
      </c>
      <c r="H31" s="4" t="str">
        <f t="shared" si="0"/>
        <v>Urban MRSA West</v>
      </c>
      <c r="I31" s="6">
        <v>3461638.1129261851</v>
      </c>
      <c r="J31" s="6">
        <v>3638378.4178696061</v>
      </c>
      <c r="K31" s="6">
        <f t="shared" si="1"/>
        <v>7100016.5307957912</v>
      </c>
      <c r="L31" s="15">
        <f t="shared" si="2"/>
        <v>3.4424566309320861E-3</v>
      </c>
      <c r="M31" s="17">
        <f t="shared" si="3"/>
        <v>792251.5</v>
      </c>
    </row>
    <row r="32" spans="1:13" x14ac:dyDescent="0.2">
      <c r="A32" s="3" t="s">
        <v>126</v>
      </c>
      <c r="B32" s="3" t="s">
        <v>126</v>
      </c>
      <c r="C32" s="3" t="s">
        <v>127</v>
      </c>
      <c r="D32" s="4" t="s">
        <v>127</v>
      </c>
      <c r="E32" s="5" t="s">
        <v>128</v>
      </c>
      <c r="F32" s="4" t="s">
        <v>37</v>
      </c>
      <c r="G32" s="4" t="s">
        <v>12</v>
      </c>
      <c r="H32" s="4" t="str">
        <f t="shared" si="0"/>
        <v>Rural MRSA West</v>
      </c>
      <c r="I32" s="6">
        <v>201013.65829548342</v>
      </c>
      <c r="J32" s="6">
        <v>0</v>
      </c>
      <c r="K32" s="6">
        <f t="shared" si="1"/>
        <v>201013.65829548342</v>
      </c>
      <c r="L32" s="15">
        <f t="shared" si="2"/>
        <v>9.7461857716216351E-5</v>
      </c>
      <c r="M32" s="17">
        <f t="shared" si="3"/>
        <v>22430</v>
      </c>
    </row>
    <row r="33" spans="1:13" x14ac:dyDescent="0.2">
      <c r="A33" s="3" t="s">
        <v>129</v>
      </c>
      <c r="B33" s="3" t="s">
        <v>129</v>
      </c>
      <c r="C33" s="3" t="s">
        <v>130</v>
      </c>
      <c r="D33" s="4" t="s">
        <v>130</v>
      </c>
      <c r="E33" s="5" t="s">
        <v>131</v>
      </c>
      <c r="F33" s="4" t="s">
        <v>37</v>
      </c>
      <c r="G33" s="4" t="s">
        <v>12</v>
      </c>
      <c r="H33" s="4" t="str">
        <f t="shared" si="0"/>
        <v>Rural MRSA West</v>
      </c>
      <c r="I33" s="6">
        <v>37868.059291669044</v>
      </c>
      <c r="J33" s="6">
        <v>34093.724526900231</v>
      </c>
      <c r="K33" s="6">
        <f t="shared" si="1"/>
        <v>71961.783818569267</v>
      </c>
      <c r="L33" s="15">
        <f t="shared" si="2"/>
        <v>3.4890808888323706E-5</v>
      </c>
      <c r="M33" s="17">
        <f t="shared" si="3"/>
        <v>8029.82</v>
      </c>
    </row>
    <row r="34" spans="1:13" x14ac:dyDescent="0.2">
      <c r="A34" s="3" t="s">
        <v>132</v>
      </c>
      <c r="B34" s="3" t="s">
        <v>132</v>
      </c>
      <c r="C34" s="3" t="s">
        <v>133</v>
      </c>
      <c r="D34" s="3" t="s">
        <v>133</v>
      </c>
      <c r="E34" s="5" t="s">
        <v>134</v>
      </c>
      <c r="F34" s="4" t="s">
        <v>33</v>
      </c>
      <c r="G34" s="4" t="s">
        <v>3</v>
      </c>
      <c r="H34" s="4" t="str">
        <f t="shared" si="0"/>
        <v>Urban Bexar</v>
      </c>
      <c r="I34" s="6">
        <v>916743.4224544802</v>
      </c>
      <c r="J34" s="6">
        <v>830299.15789940185</v>
      </c>
      <c r="K34" s="6">
        <f t="shared" si="1"/>
        <v>1747042.5803538822</v>
      </c>
      <c r="L34" s="15">
        <f t="shared" si="2"/>
        <v>8.4705694545556822E-4</v>
      </c>
      <c r="M34" s="17">
        <f t="shared" si="3"/>
        <v>194942.8</v>
      </c>
    </row>
    <row r="35" spans="1:13" x14ac:dyDescent="0.2">
      <c r="A35" s="3" t="s">
        <v>135</v>
      </c>
      <c r="B35" s="3" t="s">
        <v>135</v>
      </c>
      <c r="C35" s="3" t="s">
        <v>136</v>
      </c>
      <c r="D35" s="4" t="s">
        <v>136</v>
      </c>
      <c r="E35" s="5" t="s">
        <v>137</v>
      </c>
      <c r="F35" s="4" t="s">
        <v>33</v>
      </c>
      <c r="G35" s="4" t="s">
        <v>5</v>
      </c>
      <c r="H35" s="4" t="str">
        <f t="shared" si="0"/>
        <v>Urban El Paso</v>
      </c>
      <c r="I35" s="6">
        <v>612286.94191926764</v>
      </c>
      <c r="J35" s="6">
        <v>519306.19830436923</v>
      </c>
      <c r="K35" s="6">
        <f t="shared" si="1"/>
        <v>1131593.1402236368</v>
      </c>
      <c r="L35" s="15">
        <f t="shared" si="2"/>
        <v>5.4865510413727237E-4</v>
      </c>
      <c r="M35" s="17">
        <f t="shared" si="3"/>
        <v>126268.21</v>
      </c>
    </row>
    <row r="36" spans="1:13" x14ac:dyDescent="0.2">
      <c r="A36" s="3" t="s">
        <v>138</v>
      </c>
      <c r="B36" s="3" t="s">
        <v>138</v>
      </c>
      <c r="C36" s="3" t="s">
        <v>139</v>
      </c>
      <c r="D36" s="4" t="s">
        <v>139</v>
      </c>
      <c r="E36" s="5" t="s">
        <v>140</v>
      </c>
      <c r="F36" s="4" t="s">
        <v>33</v>
      </c>
      <c r="G36" s="4" t="s">
        <v>14</v>
      </c>
      <c r="H36" s="4" t="str">
        <f t="shared" si="0"/>
        <v>Urban Tarrant</v>
      </c>
      <c r="I36" s="6">
        <v>195301.8525905679</v>
      </c>
      <c r="J36" s="6">
        <v>163367.62988349859</v>
      </c>
      <c r="K36" s="6">
        <f t="shared" si="1"/>
        <v>358669.48247406649</v>
      </c>
      <c r="L36" s="15">
        <f t="shared" si="2"/>
        <v>1.7390158641186155E-4</v>
      </c>
      <c r="M36" s="17">
        <f t="shared" si="3"/>
        <v>40021.94</v>
      </c>
    </row>
    <row r="37" spans="1:13" x14ac:dyDescent="0.2">
      <c r="A37" s="3" t="s">
        <v>141</v>
      </c>
      <c r="B37" s="3" t="s">
        <v>141</v>
      </c>
      <c r="C37" s="3" t="s">
        <v>142</v>
      </c>
      <c r="D37" s="4" t="s">
        <v>142</v>
      </c>
      <c r="E37" s="5" t="s">
        <v>143</v>
      </c>
      <c r="F37" s="4" t="s">
        <v>37</v>
      </c>
      <c r="G37" s="4" t="s">
        <v>8</v>
      </c>
      <c r="H37" s="4" t="str">
        <f t="shared" si="0"/>
        <v>Rural Jefferson</v>
      </c>
      <c r="I37" s="6">
        <v>31694.905805792769</v>
      </c>
      <c r="J37" s="6">
        <v>26850.673514090118</v>
      </c>
      <c r="K37" s="6">
        <f t="shared" si="1"/>
        <v>58545.579319882891</v>
      </c>
      <c r="L37" s="15">
        <f t="shared" si="2"/>
        <v>2.8385936408362414E-5</v>
      </c>
      <c r="M37" s="17">
        <f t="shared" si="3"/>
        <v>6532.78</v>
      </c>
    </row>
    <row r="38" spans="1:13" x14ac:dyDescent="0.2">
      <c r="A38" s="3" t="s">
        <v>144</v>
      </c>
      <c r="B38" s="3" t="s">
        <v>144</v>
      </c>
      <c r="C38" s="3" t="s">
        <v>145</v>
      </c>
      <c r="D38" s="4" t="s">
        <v>145</v>
      </c>
      <c r="E38" s="5" t="s">
        <v>146</v>
      </c>
      <c r="F38" s="4" t="s">
        <v>37</v>
      </c>
      <c r="G38" s="4" t="s">
        <v>9</v>
      </c>
      <c r="H38" s="4" t="str">
        <f t="shared" si="0"/>
        <v>Rural Lubbock</v>
      </c>
      <c r="I38" s="6">
        <v>18973.878881309356</v>
      </c>
      <c r="J38" s="6">
        <v>18155.878751685945</v>
      </c>
      <c r="K38" s="6">
        <f t="shared" si="1"/>
        <v>37129.757632995301</v>
      </c>
      <c r="L38" s="15">
        <f t="shared" si="2"/>
        <v>1.8002434193527115E-5</v>
      </c>
      <c r="M38" s="17">
        <f t="shared" si="3"/>
        <v>4143.1000000000004</v>
      </c>
    </row>
    <row r="39" spans="1:13" x14ac:dyDescent="0.2">
      <c r="A39" s="3" t="s">
        <v>147</v>
      </c>
      <c r="B39" s="3" t="s">
        <v>147</v>
      </c>
      <c r="C39" s="3" t="s">
        <v>148</v>
      </c>
      <c r="D39" s="4" t="s">
        <v>148</v>
      </c>
      <c r="E39" s="5" t="s">
        <v>149</v>
      </c>
      <c r="F39" s="4" t="s">
        <v>37</v>
      </c>
      <c r="G39" s="4" t="s">
        <v>10</v>
      </c>
      <c r="H39" s="4" t="str">
        <f t="shared" si="0"/>
        <v>Rural MRSA Central</v>
      </c>
      <c r="I39" s="6">
        <v>31116.964775966106</v>
      </c>
      <c r="J39" s="6">
        <v>25807.404663613972</v>
      </c>
      <c r="K39" s="6">
        <f t="shared" si="1"/>
        <v>56924.369439580078</v>
      </c>
      <c r="L39" s="15">
        <f t="shared" si="2"/>
        <v>2.7599889688840833E-5</v>
      </c>
      <c r="M39" s="17">
        <f t="shared" si="3"/>
        <v>6351.87</v>
      </c>
    </row>
    <row r="40" spans="1:13" x14ac:dyDescent="0.2">
      <c r="A40" s="3" t="s">
        <v>150</v>
      </c>
      <c r="B40" s="3" t="s">
        <v>150</v>
      </c>
      <c r="C40" s="3" t="s">
        <v>151</v>
      </c>
      <c r="D40" s="7" t="s">
        <v>151</v>
      </c>
      <c r="E40" s="5" t="s">
        <v>152</v>
      </c>
      <c r="F40" s="4" t="s">
        <v>37</v>
      </c>
      <c r="G40" s="4" t="s">
        <v>9</v>
      </c>
      <c r="H40" s="4" t="str">
        <f t="shared" si="0"/>
        <v>Rural Lubbock</v>
      </c>
      <c r="I40" s="6">
        <v>73527.739223027398</v>
      </c>
      <c r="J40" s="6">
        <v>61567.21412568196</v>
      </c>
      <c r="K40" s="6">
        <f t="shared" si="1"/>
        <v>135094.95334870936</v>
      </c>
      <c r="L40" s="15">
        <f t="shared" si="2"/>
        <v>6.5501047207928141E-5</v>
      </c>
      <c r="M40" s="17">
        <f t="shared" si="3"/>
        <v>15074.5</v>
      </c>
    </row>
    <row r="41" spans="1:13" x14ac:dyDescent="0.2">
      <c r="A41" s="3" t="s">
        <v>153</v>
      </c>
      <c r="B41" s="3" t="s">
        <v>153</v>
      </c>
      <c r="C41" s="3" t="s">
        <v>154</v>
      </c>
      <c r="D41" s="4" t="s">
        <v>154</v>
      </c>
      <c r="E41" s="5" t="s">
        <v>155</v>
      </c>
      <c r="F41" s="4" t="s">
        <v>37</v>
      </c>
      <c r="G41" s="4" t="s">
        <v>12</v>
      </c>
      <c r="H41" s="4" t="str">
        <f t="shared" si="0"/>
        <v>Rural MRSA West</v>
      </c>
      <c r="I41" s="6">
        <v>44448.719615186281</v>
      </c>
      <c r="J41" s="6">
        <v>33944.812378347502</v>
      </c>
      <c r="K41" s="6">
        <f t="shared" si="1"/>
        <v>78393.531993533776</v>
      </c>
      <c r="L41" s="15">
        <f t="shared" si="2"/>
        <v>3.8009254325366981E-5</v>
      </c>
      <c r="M41" s="17">
        <f t="shared" si="3"/>
        <v>8747.5</v>
      </c>
    </row>
    <row r="42" spans="1:13" x14ac:dyDescent="0.2">
      <c r="A42" s="3" t="s">
        <v>156</v>
      </c>
      <c r="B42" s="3" t="s">
        <v>156</v>
      </c>
      <c r="C42" s="3" t="s">
        <v>157</v>
      </c>
      <c r="D42" s="4" t="s">
        <v>157</v>
      </c>
      <c r="E42" s="5" t="s">
        <v>158</v>
      </c>
      <c r="F42" s="4" t="s">
        <v>33</v>
      </c>
      <c r="G42" s="4" t="s">
        <v>13</v>
      </c>
      <c r="H42" s="4" t="str">
        <f t="shared" si="0"/>
        <v>Urban Nueces</v>
      </c>
      <c r="I42" s="6">
        <v>993675.14798355685</v>
      </c>
      <c r="J42" s="6">
        <v>841254.08531947306</v>
      </c>
      <c r="K42" s="6">
        <f t="shared" si="1"/>
        <v>1834929.23330303</v>
      </c>
      <c r="L42" s="15">
        <f t="shared" si="2"/>
        <v>8.8966895768158912E-4</v>
      </c>
      <c r="M42" s="17">
        <f t="shared" si="3"/>
        <v>204749.58</v>
      </c>
    </row>
    <row r="43" spans="1:13" ht="23.25" x14ac:dyDescent="0.2">
      <c r="A43" s="3" t="s">
        <v>159</v>
      </c>
      <c r="B43" s="3" t="s">
        <v>159</v>
      </c>
      <c r="C43" s="3" t="s">
        <v>160</v>
      </c>
      <c r="D43" s="4" t="s">
        <v>160</v>
      </c>
      <c r="E43" s="5" t="s">
        <v>161</v>
      </c>
      <c r="F43" s="4" t="s">
        <v>51</v>
      </c>
      <c r="G43" s="4" t="s">
        <v>6</v>
      </c>
      <c r="H43" s="4" t="str">
        <f t="shared" si="0"/>
        <v>Non-state-owned IMD Harris</v>
      </c>
      <c r="I43" s="6">
        <v>95333.263034298099</v>
      </c>
      <c r="J43" s="6">
        <v>77947.445383710306</v>
      </c>
      <c r="K43" s="6">
        <f t="shared" si="1"/>
        <v>173280.70841800841</v>
      </c>
      <c r="L43" s="15">
        <f t="shared" si="2"/>
        <v>8.401548378357417E-5</v>
      </c>
      <c r="M43" s="17">
        <f t="shared" si="3"/>
        <v>19335.43</v>
      </c>
    </row>
    <row r="44" spans="1:13" x14ac:dyDescent="0.2">
      <c r="A44" s="3" t="s">
        <v>162</v>
      </c>
      <c r="B44" s="3" t="s">
        <v>162</v>
      </c>
      <c r="C44" s="3" t="s">
        <v>163</v>
      </c>
      <c r="D44" s="4" t="s">
        <v>163</v>
      </c>
      <c r="E44" s="5" t="s">
        <v>164</v>
      </c>
      <c r="F44" s="4" t="s">
        <v>37</v>
      </c>
      <c r="G44" s="4" t="s">
        <v>12</v>
      </c>
      <c r="H44" s="4" t="str">
        <f t="shared" si="0"/>
        <v>Rural MRSA West</v>
      </c>
      <c r="I44" s="6">
        <v>54635.804927663572</v>
      </c>
      <c r="J44" s="6">
        <v>21496.465382174865</v>
      </c>
      <c r="K44" s="6">
        <f t="shared" si="1"/>
        <v>76132.270309838437</v>
      </c>
      <c r="L44" s="15">
        <f t="shared" si="2"/>
        <v>3.6912877261518482E-5</v>
      </c>
      <c r="M44" s="17">
        <f t="shared" si="3"/>
        <v>8495.18</v>
      </c>
    </row>
    <row r="45" spans="1:13" x14ac:dyDescent="0.2">
      <c r="A45" s="3" t="s">
        <v>165</v>
      </c>
      <c r="B45" s="3" t="s">
        <v>165</v>
      </c>
      <c r="C45" s="3" t="s">
        <v>166</v>
      </c>
      <c r="D45" s="4" t="s">
        <v>166</v>
      </c>
      <c r="E45" s="5" t="s">
        <v>167</v>
      </c>
      <c r="F45" s="4" t="s">
        <v>33</v>
      </c>
      <c r="G45" s="4" t="s">
        <v>6</v>
      </c>
      <c r="H45" s="4" t="str">
        <f t="shared" si="0"/>
        <v>Urban Harris</v>
      </c>
      <c r="I45" s="6">
        <v>57609022.841116279</v>
      </c>
      <c r="J45" s="6">
        <v>49933500.746379219</v>
      </c>
      <c r="K45" s="6">
        <f t="shared" si="1"/>
        <v>107542523.58749551</v>
      </c>
      <c r="L45" s="15">
        <f t="shared" si="2"/>
        <v>5.2142198799845593E-2</v>
      </c>
      <c r="M45" s="17">
        <f t="shared" si="3"/>
        <v>12000074.25</v>
      </c>
    </row>
    <row r="46" spans="1:13" x14ac:dyDescent="0.2">
      <c r="A46" s="3" t="s">
        <v>168</v>
      </c>
      <c r="B46" s="3" t="s">
        <v>168</v>
      </c>
      <c r="C46" s="3" t="s">
        <v>169</v>
      </c>
      <c r="D46" s="4" t="s">
        <v>169</v>
      </c>
      <c r="E46" s="5" t="s">
        <v>170</v>
      </c>
      <c r="F46" s="4" t="s">
        <v>33</v>
      </c>
      <c r="G46" s="4" t="s">
        <v>6</v>
      </c>
      <c r="H46" s="4" t="str">
        <f t="shared" si="0"/>
        <v>Urban Harris</v>
      </c>
      <c r="I46" s="6">
        <v>26810397.065872502</v>
      </c>
      <c r="J46" s="6">
        <v>22605588.707370725</v>
      </c>
      <c r="K46" s="6">
        <f t="shared" si="1"/>
        <v>49415985.773243226</v>
      </c>
      <c r="L46" s="15">
        <f t="shared" si="2"/>
        <v>2.3959435469100246E-2</v>
      </c>
      <c r="M46" s="17">
        <f t="shared" si="3"/>
        <v>5514056.0099999998</v>
      </c>
    </row>
    <row r="47" spans="1:13" x14ac:dyDescent="0.2">
      <c r="A47" s="3" t="s">
        <v>171</v>
      </c>
      <c r="B47" s="3" t="s">
        <v>171</v>
      </c>
      <c r="C47" s="3" t="s">
        <v>172</v>
      </c>
      <c r="D47" s="4" t="s">
        <v>172</v>
      </c>
      <c r="E47" s="5" t="s">
        <v>173</v>
      </c>
      <c r="F47" s="4" t="s">
        <v>33</v>
      </c>
      <c r="G47" s="4" t="s">
        <v>6</v>
      </c>
      <c r="H47" s="4" t="str">
        <f t="shared" si="0"/>
        <v>Urban Harris</v>
      </c>
      <c r="I47" s="6">
        <v>4710985.3031127462</v>
      </c>
      <c r="J47" s="6">
        <v>3987592.4211029606</v>
      </c>
      <c r="K47" s="6">
        <f t="shared" si="1"/>
        <v>8698577.7242157068</v>
      </c>
      <c r="L47" s="15">
        <f t="shared" si="2"/>
        <v>4.2175220911842334E-3</v>
      </c>
      <c r="M47" s="17">
        <f t="shared" si="3"/>
        <v>970626.08</v>
      </c>
    </row>
    <row r="48" spans="1:13" x14ac:dyDescent="0.2">
      <c r="A48" s="3" t="s">
        <v>174</v>
      </c>
      <c r="B48" s="3" t="s">
        <v>174</v>
      </c>
      <c r="C48" s="3" t="s">
        <v>175</v>
      </c>
      <c r="D48" s="4" t="s">
        <v>175</v>
      </c>
      <c r="E48" s="5" t="s">
        <v>176</v>
      </c>
      <c r="F48" s="4" t="s">
        <v>33</v>
      </c>
      <c r="G48" s="4" t="s">
        <v>6</v>
      </c>
      <c r="H48" s="4" t="str">
        <f t="shared" si="0"/>
        <v>Urban Harris</v>
      </c>
      <c r="I48" s="6">
        <v>2967057.3938058703</v>
      </c>
      <c r="J48" s="6">
        <v>2414063.0908544064</v>
      </c>
      <c r="K48" s="6">
        <f t="shared" si="1"/>
        <v>5381120.4846602771</v>
      </c>
      <c r="L48" s="15">
        <f t="shared" si="2"/>
        <v>2.6090465865699886E-3</v>
      </c>
      <c r="M48" s="17">
        <f t="shared" si="3"/>
        <v>600449.41</v>
      </c>
    </row>
    <row r="49" spans="1:13" x14ac:dyDescent="0.2">
      <c r="A49" s="3" t="s">
        <v>177</v>
      </c>
      <c r="B49" s="3" t="s">
        <v>177</v>
      </c>
      <c r="C49" s="3" t="s">
        <v>178</v>
      </c>
      <c r="D49" s="4" t="s">
        <v>178</v>
      </c>
      <c r="E49" s="5" t="s">
        <v>179</v>
      </c>
      <c r="F49" s="4" t="s">
        <v>33</v>
      </c>
      <c r="G49" s="4" t="s">
        <v>6</v>
      </c>
      <c r="H49" s="4" t="str">
        <f t="shared" si="0"/>
        <v>Urban Harris</v>
      </c>
      <c r="I49" s="6">
        <v>2013046.1369520347</v>
      </c>
      <c r="J49" s="6">
        <v>1733662.1919823382</v>
      </c>
      <c r="K49" s="6">
        <f t="shared" si="1"/>
        <v>3746708.3289343729</v>
      </c>
      <c r="L49" s="15">
        <f t="shared" si="2"/>
        <v>1.816598718491008E-3</v>
      </c>
      <c r="M49" s="17">
        <f t="shared" si="3"/>
        <v>418074.42</v>
      </c>
    </row>
    <row r="50" spans="1:13" x14ac:dyDescent="0.2">
      <c r="A50" s="3" t="s">
        <v>180</v>
      </c>
      <c r="B50" s="5" t="s">
        <v>180</v>
      </c>
      <c r="C50" s="3" t="s">
        <v>181</v>
      </c>
      <c r="D50" s="8" t="s">
        <v>181</v>
      </c>
      <c r="E50" s="5" t="s">
        <v>182</v>
      </c>
      <c r="F50" s="9" t="s">
        <v>33</v>
      </c>
      <c r="G50" s="9" t="s">
        <v>6</v>
      </c>
      <c r="H50" s="4" t="str">
        <f t="shared" si="0"/>
        <v>Urban Harris</v>
      </c>
      <c r="I50" s="6">
        <v>5044415.7518700026</v>
      </c>
      <c r="J50" s="6">
        <v>4281770.403681837</v>
      </c>
      <c r="K50" s="6">
        <f t="shared" si="1"/>
        <v>9326186.1555518396</v>
      </c>
      <c r="L50" s="15">
        <f t="shared" si="2"/>
        <v>4.5218192427064711E-3</v>
      </c>
      <c r="M50" s="17">
        <f t="shared" si="3"/>
        <v>1040657.43</v>
      </c>
    </row>
    <row r="51" spans="1:13" x14ac:dyDescent="0.2">
      <c r="A51" s="3" t="s">
        <v>183</v>
      </c>
      <c r="B51" s="5" t="s">
        <v>183</v>
      </c>
      <c r="C51" s="3" t="s">
        <v>184</v>
      </c>
      <c r="D51" s="8" t="s">
        <v>184</v>
      </c>
      <c r="E51" s="5" t="s">
        <v>185</v>
      </c>
      <c r="F51" s="9" t="s">
        <v>33</v>
      </c>
      <c r="G51" s="9" t="s">
        <v>6</v>
      </c>
      <c r="H51" s="4" t="str">
        <f t="shared" si="0"/>
        <v>Urban Harris</v>
      </c>
      <c r="I51" s="6">
        <v>147680.07778367048</v>
      </c>
      <c r="J51" s="6">
        <v>134889.26782108002</v>
      </c>
      <c r="K51" s="6">
        <f t="shared" si="1"/>
        <v>282569.3456047505</v>
      </c>
      <c r="L51" s="15">
        <f t="shared" si="2"/>
        <v>1.3700428911060392E-4</v>
      </c>
      <c r="M51" s="17">
        <f t="shared" si="3"/>
        <v>31530.35</v>
      </c>
    </row>
    <row r="52" spans="1:13" x14ac:dyDescent="0.2">
      <c r="A52" s="3" t="s">
        <v>186</v>
      </c>
      <c r="B52" s="5" t="s">
        <v>187</v>
      </c>
      <c r="C52" s="3" t="s">
        <v>188</v>
      </c>
      <c r="D52" s="8" t="s">
        <v>188</v>
      </c>
      <c r="E52" s="5" t="s">
        <v>189</v>
      </c>
      <c r="F52" s="9" t="s">
        <v>33</v>
      </c>
      <c r="G52" s="9" t="s">
        <v>6</v>
      </c>
      <c r="H52" s="4" t="str">
        <f t="shared" si="0"/>
        <v>Urban Harris</v>
      </c>
      <c r="I52" s="6">
        <v>39697.945175897694</v>
      </c>
      <c r="J52" s="6">
        <v>35379.802729508461</v>
      </c>
      <c r="K52" s="6">
        <f t="shared" si="1"/>
        <v>75077.747905406155</v>
      </c>
      <c r="L52" s="15">
        <f t="shared" si="2"/>
        <v>3.6401590051431176E-5</v>
      </c>
      <c r="M52" s="17">
        <f t="shared" si="3"/>
        <v>8377.51</v>
      </c>
    </row>
    <row r="53" spans="1:13" x14ac:dyDescent="0.2">
      <c r="A53" s="3" t="s">
        <v>190</v>
      </c>
      <c r="B53" s="5" t="s">
        <v>190</v>
      </c>
      <c r="C53" s="3" t="s">
        <v>191</v>
      </c>
      <c r="D53" s="8" t="s">
        <v>191</v>
      </c>
      <c r="E53" s="5" t="s">
        <v>192</v>
      </c>
      <c r="F53" s="9" t="s">
        <v>37</v>
      </c>
      <c r="G53" s="9" t="s">
        <v>12</v>
      </c>
      <c r="H53" s="4" t="str">
        <f t="shared" si="0"/>
        <v>Rural MRSA West</v>
      </c>
      <c r="I53" s="6">
        <v>62374.204122042633</v>
      </c>
      <c r="J53" s="6">
        <v>56677.125154795387</v>
      </c>
      <c r="K53" s="6">
        <f t="shared" si="1"/>
        <v>119051.32927683802</v>
      </c>
      <c r="L53" s="15">
        <f t="shared" si="2"/>
        <v>5.7722265309204192E-5</v>
      </c>
      <c r="M53" s="17">
        <f t="shared" si="3"/>
        <v>13284.28</v>
      </c>
    </row>
    <row r="54" spans="1:13" x14ac:dyDescent="0.2">
      <c r="A54" s="3" t="s">
        <v>193</v>
      </c>
      <c r="B54" s="5" t="s">
        <v>193</v>
      </c>
      <c r="C54" s="3" t="s">
        <v>194</v>
      </c>
      <c r="D54" s="8" t="s">
        <v>194</v>
      </c>
      <c r="E54" s="5" t="s">
        <v>195</v>
      </c>
      <c r="F54" s="9" t="s">
        <v>37</v>
      </c>
      <c r="G54" s="9" t="s">
        <v>12</v>
      </c>
      <c r="H54" s="4" t="str">
        <f t="shared" si="0"/>
        <v>Rural MRSA West</v>
      </c>
      <c r="I54" s="6">
        <v>26158.656849376053</v>
      </c>
      <c r="J54" s="6">
        <v>19467.727247455361</v>
      </c>
      <c r="K54" s="6">
        <f t="shared" si="1"/>
        <v>45626.384096831418</v>
      </c>
      <c r="L54" s="15">
        <f t="shared" si="2"/>
        <v>2.2122039828826576E-5</v>
      </c>
      <c r="M54" s="17">
        <f t="shared" si="3"/>
        <v>5091.2</v>
      </c>
    </row>
    <row r="55" spans="1:13" x14ac:dyDescent="0.2">
      <c r="A55" s="3" t="s">
        <v>196</v>
      </c>
      <c r="B55" s="5" t="s">
        <v>196</v>
      </c>
      <c r="C55" s="3" t="s">
        <v>197</v>
      </c>
      <c r="D55" s="8" t="s">
        <v>197</v>
      </c>
      <c r="E55" s="5" t="s">
        <v>198</v>
      </c>
      <c r="F55" s="9" t="s">
        <v>47</v>
      </c>
      <c r="G55" s="9" t="s">
        <v>4</v>
      </c>
      <c r="H55" s="4" t="str">
        <f t="shared" si="0"/>
        <v>Children's Dallas</v>
      </c>
      <c r="I55" s="6">
        <v>54351304.317321874</v>
      </c>
      <c r="J55" s="6">
        <v>46060257.926509902</v>
      </c>
      <c r="K55" s="6">
        <f t="shared" si="1"/>
        <v>100411562.24383178</v>
      </c>
      <c r="L55" s="15">
        <f t="shared" si="2"/>
        <v>4.8684738517050428E-2</v>
      </c>
      <c r="M55" s="17">
        <f t="shared" si="3"/>
        <v>11204369.789999999</v>
      </c>
    </row>
    <row r="56" spans="1:13" x14ac:dyDescent="0.2">
      <c r="A56" s="3" t="s">
        <v>199</v>
      </c>
      <c r="B56" s="5" t="s">
        <v>199</v>
      </c>
      <c r="C56" s="3" t="s">
        <v>200</v>
      </c>
      <c r="D56" s="8" t="s">
        <v>200</v>
      </c>
      <c r="E56" s="5" t="s">
        <v>201</v>
      </c>
      <c r="F56" s="9" t="s">
        <v>47</v>
      </c>
      <c r="G56" s="9" t="s">
        <v>4</v>
      </c>
      <c r="H56" s="4" t="str">
        <f t="shared" si="0"/>
        <v>Children's Dallas</v>
      </c>
      <c r="I56" s="6">
        <v>5415596.9247945696</v>
      </c>
      <c r="J56" s="6">
        <v>4529630.3199495152</v>
      </c>
      <c r="K56" s="6">
        <f t="shared" si="1"/>
        <v>9945227.2447440848</v>
      </c>
      <c r="L56" s="15">
        <f t="shared" si="2"/>
        <v>4.8219625019603213E-3</v>
      </c>
      <c r="M56" s="17">
        <f t="shared" si="3"/>
        <v>1109732.8</v>
      </c>
    </row>
    <row r="57" spans="1:13" x14ac:dyDescent="0.2">
      <c r="A57" s="3" t="s">
        <v>202</v>
      </c>
      <c r="B57" s="5" t="s">
        <v>202</v>
      </c>
      <c r="C57" s="3" t="s">
        <v>203</v>
      </c>
      <c r="D57" s="8" t="s">
        <v>203</v>
      </c>
      <c r="E57" s="5" t="s">
        <v>204</v>
      </c>
      <c r="F57" s="9" t="s">
        <v>37</v>
      </c>
      <c r="G57" s="9" t="s">
        <v>12</v>
      </c>
      <c r="H57" s="4" t="str">
        <f t="shared" si="0"/>
        <v>Rural MRSA West</v>
      </c>
      <c r="I57" s="6">
        <v>562.44001598878287</v>
      </c>
      <c r="J57" s="6">
        <v>485.76870197313031</v>
      </c>
      <c r="K57" s="6">
        <f t="shared" si="1"/>
        <v>1048.2087179619132</v>
      </c>
      <c r="L57" s="15">
        <f t="shared" si="2"/>
        <v>5.0822600709415064E-7</v>
      </c>
      <c r="M57" s="17">
        <f t="shared" si="3"/>
        <v>116.96</v>
      </c>
    </row>
    <row r="58" spans="1:13" x14ac:dyDescent="0.2">
      <c r="A58" s="3" t="s">
        <v>205</v>
      </c>
      <c r="B58" s="5" t="s">
        <v>205</v>
      </c>
      <c r="C58" s="3" t="s">
        <v>206</v>
      </c>
      <c r="D58" s="8" t="s">
        <v>206</v>
      </c>
      <c r="E58" s="5" t="s">
        <v>207</v>
      </c>
      <c r="F58" s="9" t="s">
        <v>33</v>
      </c>
      <c r="G58" s="9" t="s">
        <v>4</v>
      </c>
      <c r="H58" s="4" t="str">
        <f t="shared" si="0"/>
        <v>Urban Dallas</v>
      </c>
      <c r="I58" s="6">
        <v>1582629.0030784535</v>
      </c>
      <c r="J58" s="6">
        <v>1335739.0363286943</v>
      </c>
      <c r="K58" s="6">
        <f t="shared" si="1"/>
        <v>2918368.039407148</v>
      </c>
      <c r="L58" s="15">
        <f t="shared" si="2"/>
        <v>1.4149763405735876E-3</v>
      </c>
      <c r="M58" s="17">
        <f t="shared" si="3"/>
        <v>325644.52</v>
      </c>
    </row>
    <row r="59" spans="1:13" x14ac:dyDescent="0.2">
      <c r="A59" s="3" t="s">
        <v>208</v>
      </c>
      <c r="B59" s="5" t="s">
        <v>208</v>
      </c>
      <c r="C59" s="3" t="s">
        <v>209</v>
      </c>
      <c r="D59" s="8" t="s">
        <v>209</v>
      </c>
      <c r="E59" s="5" t="s">
        <v>210</v>
      </c>
      <c r="F59" s="9" t="s">
        <v>37</v>
      </c>
      <c r="G59" s="9" t="s">
        <v>12</v>
      </c>
      <c r="H59" s="4" t="str">
        <f t="shared" si="0"/>
        <v>Rural MRSA West</v>
      </c>
      <c r="I59" s="6">
        <v>60257.414335990507</v>
      </c>
      <c r="J59" s="6">
        <v>17700.715569376993</v>
      </c>
      <c r="K59" s="6">
        <f t="shared" si="1"/>
        <v>77958.129905367503</v>
      </c>
      <c r="L59" s="15">
        <f t="shared" si="2"/>
        <v>3.779814878793217E-5</v>
      </c>
      <c r="M59" s="17">
        <f t="shared" si="3"/>
        <v>8698.92</v>
      </c>
    </row>
    <row r="60" spans="1:13" x14ac:dyDescent="0.2">
      <c r="A60" s="3" t="s">
        <v>211</v>
      </c>
      <c r="B60" s="5" t="s">
        <v>211</v>
      </c>
      <c r="C60" s="3" t="s">
        <v>212</v>
      </c>
      <c r="D60" s="8" t="s">
        <v>212</v>
      </c>
      <c r="E60" s="5" t="s">
        <v>213</v>
      </c>
      <c r="F60" s="9" t="s">
        <v>37</v>
      </c>
      <c r="G60" s="9" t="s">
        <v>7</v>
      </c>
      <c r="H60" s="4" t="str">
        <f t="shared" si="0"/>
        <v>Rural Hidalgo</v>
      </c>
      <c r="I60" s="6">
        <v>1105677.9403478547</v>
      </c>
      <c r="J60" s="6">
        <v>929819.51329644909</v>
      </c>
      <c r="K60" s="6">
        <f t="shared" si="1"/>
        <v>2035497.4536443038</v>
      </c>
      <c r="L60" s="15">
        <f t="shared" si="2"/>
        <v>9.8691484395147335E-4</v>
      </c>
      <c r="M60" s="17">
        <f t="shared" si="3"/>
        <v>227129.88</v>
      </c>
    </row>
    <row r="61" spans="1:13" x14ac:dyDescent="0.2">
      <c r="A61" s="3" t="s">
        <v>214</v>
      </c>
      <c r="B61" s="5" t="s">
        <v>214</v>
      </c>
      <c r="C61" s="3" t="s">
        <v>215</v>
      </c>
      <c r="D61" s="8" t="s">
        <v>215</v>
      </c>
      <c r="E61" s="5" t="s">
        <v>216</v>
      </c>
      <c r="F61" s="9" t="s">
        <v>33</v>
      </c>
      <c r="G61" s="9" t="s">
        <v>7</v>
      </c>
      <c r="H61" s="4" t="str">
        <f t="shared" si="0"/>
        <v>Urban Hidalgo</v>
      </c>
      <c r="I61" s="6">
        <v>3503305.3909441354</v>
      </c>
      <c r="J61" s="6">
        <v>2972439.9349759868</v>
      </c>
      <c r="K61" s="6">
        <f t="shared" si="1"/>
        <v>6475745.3259201217</v>
      </c>
      <c r="L61" s="15">
        <f t="shared" si="2"/>
        <v>3.1397775400591327E-3</v>
      </c>
      <c r="M61" s="17">
        <f t="shared" si="3"/>
        <v>722592.53</v>
      </c>
    </row>
    <row r="62" spans="1:13" x14ac:dyDescent="0.2">
      <c r="A62" s="3" t="s">
        <v>217</v>
      </c>
      <c r="B62" s="5" t="s">
        <v>217</v>
      </c>
      <c r="C62" s="3" t="s">
        <v>218</v>
      </c>
      <c r="D62" s="8" t="s">
        <v>218</v>
      </c>
      <c r="E62" s="5" t="s">
        <v>219</v>
      </c>
      <c r="F62" s="9" t="s">
        <v>33</v>
      </c>
      <c r="G62" s="9" t="s">
        <v>9</v>
      </c>
      <c r="H62" s="4" t="str">
        <f t="shared" si="0"/>
        <v>Urban Lubbock</v>
      </c>
      <c r="I62" s="6">
        <v>3095620.4408280426</v>
      </c>
      <c r="J62" s="6">
        <v>2588052.6173646734</v>
      </c>
      <c r="K62" s="6">
        <f t="shared" si="1"/>
        <v>5683673.058192716</v>
      </c>
      <c r="L62" s="15">
        <f t="shared" si="2"/>
        <v>2.7557397820639398E-3</v>
      </c>
      <c r="M62" s="17">
        <f t="shared" si="3"/>
        <v>634209.57999999996</v>
      </c>
    </row>
    <row r="63" spans="1:13" x14ac:dyDescent="0.2">
      <c r="A63" s="3" t="s">
        <v>220</v>
      </c>
      <c r="B63" s="5" t="s">
        <v>220</v>
      </c>
      <c r="C63" s="3" t="s">
        <v>221</v>
      </c>
      <c r="D63" s="8" t="s">
        <v>221</v>
      </c>
      <c r="E63" s="5" t="s">
        <v>222</v>
      </c>
      <c r="F63" s="9" t="s">
        <v>33</v>
      </c>
      <c r="G63" s="9" t="s">
        <v>7</v>
      </c>
      <c r="H63" s="4" t="str">
        <f t="shared" si="0"/>
        <v>Urban Hidalgo</v>
      </c>
      <c r="I63" s="6">
        <v>13592485.102083044</v>
      </c>
      <c r="J63" s="6">
        <v>11582035.793284159</v>
      </c>
      <c r="K63" s="6">
        <f t="shared" si="1"/>
        <v>25174520.895367205</v>
      </c>
      <c r="L63" s="15">
        <f t="shared" si="2"/>
        <v>1.2205914734269194E-2</v>
      </c>
      <c r="M63" s="17">
        <f t="shared" si="3"/>
        <v>2809085.28</v>
      </c>
    </row>
    <row r="64" spans="1:13" x14ac:dyDescent="0.2">
      <c r="A64" s="3" t="s">
        <v>223</v>
      </c>
      <c r="B64" s="5" t="s">
        <v>223</v>
      </c>
      <c r="C64" s="3" t="s">
        <v>224</v>
      </c>
      <c r="D64" s="8" t="s">
        <v>224</v>
      </c>
      <c r="E64" s="5" t="s">
        <v>225</v>
      </c>
      <c r="F64" s="9" t="s">
        <v>33</v>
      </c>
      <c r="G64" s="9" t="s">
        <v>11</v>
      </c>
      <c r="H64" s="4" t="str">
        <f t="shared" si="0"/>
        <v>Urban MRSA Northeast</v>
      </c>
      <c r="I64" s="6">
        <v>3901464.6309422483</v>
      </c>
      <c r="J64" s="6">
        <v>3297773.3192898701</v>
      </c>
      <c r="K64" s="6">
        <f t="shared" si="1"/>
        <v>7199237.9502321184</v>
      </c>
      <c r="L64" s="15">
        <f t="shared" si="2"/>
        <v>3.4905643264265349E-3</v>
      </c>
      <c r="M64" s="17">
        <f t="shared" si="3"/>
        <v>803323.07</v>
      </c>
    </row>
    <row r="65" spans="1:13" x14ac:dyDescent="0.2">
      <c r="A65" s="3" t="s">
        <v>226</v>
      </c>
      <c r="B65" s="5" t="s">
        <v>226</v>
      </c>
      <c r="C65" s="3" t="s">
        <v>227</v>
      </c>
      <c r="D65" s="8" t="s">
        <v>227</v>
      </c>
      <c r="E65" s="5" t="s">
        <v>228</v>
      </c>
      <c r="F65" s="9" t="s">
        <v>33</v>
      </c>
      <c r="G65" s="9" t="s">
        <v>7</v>
      </c>
      <c r="H65" s="4" t="str">
        <f t="shared" si="0"/>
        <v>Urban Hidalgo</v>
      </c>
      <c r="I65" s="6">
        <v>148190.26354742277</v>
      </c>
      <c r="J65" s="6">
        <v>128686.96515553619</v>
      </c>
      <c r="K65" s="6">
        <f t="shared" si="1"/>
        <v>276877.22870295896</v>
      </c>
      <c r="L65" s="15">
        <f t="shared" si="2"/>
        <v>1.3424445531477801E-4</v>
      </c>
      <c r="M65" s="17">
        <f t="shared" si="3"/>
        <v>30895.200000000001</v>
      </c>
    </row>
    <row r="66" spans="1:13" x14ac:dyDescent="0.2">
      <c r="A66" s="3" t="s">
        <v>229</v>
      </c>
      <c r="B66" s="5" t="s">
        <v>229</v>
      </c>
      <c r="C66" s="3" t="s">
        <v>230</v>
      </c>
      <c r="D66" s="8" t="s">
        <v>230</v>
      </c>
      <c r="E66" s="5" t="s">
        <v>231</v>
      </c>
      <c r="F66" s="9" t="s">
        <v>37</v>
      </c>
      <c r="G66" s="9" t="s">
        <v>11</v>
      </c>
      <c r="H66" s="4" t="str">
        <f t="shared" ref="H66:H129" si="4">CONCATENATE(F66," ",G66)</f>
        <v>Rural MRSA Northeast</v>
      </c>
      <c r="I66" s="6">
        <v>54666.312493510246</v>
      </c>
      <c r="J66" s="6">
        <v>47492.283918824156</v>
      </c>
      <c r="K66" s="6">
        <f t="shared" si="1"/>
        <v>102158.5964123344</v>
      </c>
      <c r="L66" s="15">
        <f t="shared" si="2"/>
        <v>4.9531791384003777E-5</v>
      </c>
      <c r="M66" s="17">
        <f t="shared" si="3"/>
        <v>11399.31</v>
      </c>
    </row>
    <row r="67" spans="1:13" x14ac:dyDescent="0.2">
      <c r="A67" s="3" t="s">
        <v>232</v>
      </c>
      <c r="B67" s="5" t="s">
        <v>232</v>
      </c>
      <c r="C67" s="3" t="s">
        <v>233</v>
      </c>
      <c r="D67" s="8" t="s">
        <v>233</v>
      </c>
      <c r="E67" s="5" t="s">
        <v>234</v>
      </c>
      <c r="F67" s="9" t="s">
        <v>37</v>
      </c>
      <c r="G67" s="9" t="s">
        <v>12</v>
      </c>
      <c r="H67" s="4" t="str">
        <f t="shared" si="4"/>
        <v>Rural MRSA West</v>
      </c>
      <c r="I67" s="6">
        <v>9028.0596836405111</v>
      </c>
      <c r="J67" s="6">
        <v>7093.5961429150475</v>
      </c>
      <c r="K67" s="6">
        <f t="shared" ref="K67:K130" si="5">I67+J67</f>
        <v>16121.655826555558</v>
      </c>
      <c r="L67" s="15">
        <f t="shared" ref="L67:L130" si="6">K67/$K$409</f>
        <v>7.8166157446271027E-6</v>
      </c>
      <c r="M67" s="17">
        <f t="shared" ref="M67:M130" si="7">ROUND(L67*$P$1,2)</f>
        <v>1798.93</v>
      </c>
    </row>
    <row r="68" spans="1:13" x14ac:dyDescent="0.2">
      <c r="A68" s="3" t="s">
        <v>235</v>
      </c>
      <c r="B68" s="5" t="s">
        <v>235</v>
      </c>
      <c r="C68" s="3" t="s">
        <v>236</v>
      </c>
      <c r="D68" s="8" t="s">
        <v>236</v>
      </c>
      <c r="E68" s="5" t="s">
        <v>237</v>
      </c>
      <c r="F68" s="9" t="s">
        <v>37</v>
      </c>
      <c r="G68" s="9" t="s">
        <v>12</v>
      </c>
      <c r="H68" s="4" t="str">
        <f t="shared" si="4"/>
        <v>Rural MRSA West</v>
      </c>
      <c r="I68" s="6">
        <v>47524.639440715589</v>
      </c>
      <c r="J68" s="6">
        <v>36778.816241228262</v>
      </c>
      <c r="K68" s="6">
        <f t="shared" si="5"/>
        <v>84303.455681943859</v>
      </c>
      <c r="L68" s="15">
        <f t="shared" si="6"/>
        <v>4.0874692159381373E-5</v>
      </c>
      <c r="M68" s="17">
        <f t="shared" si="7"/>
        <v>9406.9599999999991</v>
      </c>
    </row>
    <row r="69" spans="1:13" x14ac:dyDescent="0.2">
      <c r="A69" s="3" t="s">
        <v>238</v>
      </c>
      <c r="B69" s="5" t="s">
        <v>238</v>
      </c>
      <c r="C69" s="3" t="s">
        <v>239</v>
      </c>
      <c r="D69" s="8" t="s">
        <v>239</v>
      </c>
      <c r="E69" s="5" t="s">
        <v>240</v>
      </c>
      <c r="F69" s="9" t="s">
        <v>33</v>
      </c>
      <c r="G69" s="9" t="s">
        <v>9</v>
      </c>
      <c r="H69" s="4" t="str">
        <f t="shared" si="4"/>
        <v>Urban Lubbock</v>
      </c>
      <c r="I69" s="6">
        <v>2480742.1122353808</v>
      </c>
      <c r="J69" s="6">
        <v>2096874.3960504639</v>
      </c>
      <c r="K69" s="6">
        <f t="shared" si="5"/>
        <v>4577616.5082858447</v>
      </c>
      <c r="L69" s="15">
        <f t="shared" si="6"/>
        <v>2.219466142714256E-3</v>
      </c>
      <c r="M69" s="17">
        <f t="shared" si="7"/>
        <v>510790.86</v>
      </c>
    </row>
    <row r="70" spans="1:13" x14ac:dyDescent="0.2">
      <c r="A70" s="3" t="s">
        <v>241</v>
      </c>
      <c r="B70" s="5" t="s">
        <v>241</v>
      </c>
      <c r="C70" s="3" t="s">
        <v>242</v>
      </c>
      <c r="D70" s="8" t="s">
        <v>242</v>
      </c>
      <c r="E70" s="5" t="s">
        <v>243</v>
      </c>
      <c r="F70" s="9" t="s">
        <v>47</v>
      </c>
      <c r="G70" s="9" t="s">
        <v>9</v>
      </c>
      <c r="H70" s="4" t="str">
        <f t="shared" si="4"/>
        <v>Children's Lubbock</v>
      </c>
      <c r="I70" s="6">
        <v>7669061.4495943747</v>
      </c>
      <c r="J70" s="6">
        <v>6502647.1716620885</v>
      </c>
      <c r="K70" s="6">
        <f t="shared" si="5"/>
        <v>14171708.621256463</v>
      </c>
      <c r="L70" s="15">
        <f t="shared" si="6"/>
        <v>6.8711801026488167E-3</v>
      </c>
      <c r="M70" s="17">
        <f t="shared" si="7"/>
        <v>1581342.43</v>
      </c>
    </row>
    <row r="71" spans="1:13" x14ac:dyDescent="0.2">
      <c r="A71" s="3" t="s">
        <v>244</v>
      </c>
      <c r="B71" s="5" t="s">
        <v>244</v>
      </c>
      <c r="C71" s="3" t="s">
        <v>245</v>
      </c>
      <c r="D71" s="8" t="s">
        <v>245</v>
      </c>
      <c r="E71" s="5" t="s">
        <v>246</v>
      </c>
      <c r="F71" s="9" t="s">
        <v>37</v>
      </c>
      <c r="G71" s="9" t="s">
        <v>9</v>
      </c>
      <c r="H71" s="4" t="str">
        <f t="shared" si="4"/>
        <v>Rural Lubbock</v>
      </c>
      <c r="I71" s="6">
        <v>369388.82656141993</v>
      </c>
      <c r="J71" s="6">
        <v>313717.99347416306</v>
      </c>
      <c r="K71" s="6">
        <f t="shared" si="5"/>
        <v>683106.82003558299</v>
      </c>
      <c r="L71" s="15">
        <f t="shared" si="6"/>
        <v>3.3120565171456767E-4</v>
      </c>
      <c r="M71" s="17">
        <f t="shared" si="7"/>
        <v>76224.100000000006</v>
      </c>
    </row>
    <row r="72" spans="1:13" x14ac:dyDescent="0.2">
      <c r="A72" s="3" t="s">
        <v>247</v>
      </c>
      <c r="B72" s="5" t="s">
        <v>247</v>
      </c>
      <c r="C72" s="3" t="s">
        <v>248</v>
      </c>
      <c r="D72" s="8" t="s">
        <v>248</v>
      </c>
      <c r="E72" s="5" t="s">
        <v>249</v>
      </c>
      <c r="F72" s="9" t="s">
        <v>37</v>
      </c>
      <c r="G72" s="9" t="s">
        <v>9</v>
      </c>
      <c r="H72" s="4" t="str">
        <f t="shared" si="4"/>
        <v>Rural Lubbock</v>
      </c>
      <c r="I72" s="6">
        <v>632087.6437473261</v>
      </c>
      <c r="J72" s="6">
        <v>534566.39033621945</v>
      </c>
      <c r="K72" s="6">
        <f t="shared" si="5"/>
        <v>1166654.0340835457</v>
      </c>
      <c r="L72" s="15">
        <f t="shared" si="6"/>
        <v>5.6565444576287861E-4</v>
      </c>
      <c r="M72" s="17">
        <f t="shared" si="7"/>
        <v>130180.46</v>
      </c>
    </row>
    <row r="73" spans="1:13" x14ac:dyDescent="0.2">
      <c r="A73" s="3" t="s">
        <v>250</v>
      </c>
      <c r="B73" s="5" t="s">
        <v>251</v>
      </c>
      <c r="C73" s="3" t="s">
        <v>252</v>
      </c>
      <c r="D73" s="8" t="s">
        <v>252</v>
      </c>
      <c r="E73" s="5" t="s">
        <v>253</v>
      </c>
      <c r="F73" s="9" t="s">
        <v>37</v>
      </c>
      <c r="G73" s="9" t="s">
        <v>12</v>
      </c>
      <c r="H73" s="4" t="str">
        <f t="shared" si="4"/>
        <v>Rural MRSA West</v>
      </c>
      <c r="I73" s="6">
        <v>17727.406851859709</v>
      </c>
      <c r="J73" s="6">
        <v>14025.342915836507</v>
      </c>
      <c r="K73" s="6">
        <f t="shared" si="5"/>
        <v>31752.749767696216</v>
      </c>
      <c r="L73" s="15">
        <f t="shared" si="6"/>
        <v>1.5395381618341329E-5</v>
      </c>
      <c r="M73" s="17">
        <f t="shared" si="7"/>
        <v>3543.11</v>
      </c>
    </row>
    <row r="74" spans="1:13" x14ac:dyDescent="0.2">
      <c r="A74" s="3" t="s">
        <v>254</v>
      </c>
      <c r="B74" s="5" t="s">
        <v>254</v>
      </c>
      <c r="C74" s="3" t="s">
        <v>255</v>
      </c>
      <c r="D74" s="8" t="s">
        <v>255</v>
      </c>
      <c r="E74" s="5" t="s">
        <v>256</v>
      </c>
      <c r="F74" s="9" t="s">
        <v>37</v>
      </c>
      <c r="G74" s="9" t="s">
        <v>11</v>
      </c>
      <c r="H74" s="4" t="str">
        <f t="shared" si="4"/>
        <v>Rural MRSA Northeast</v>
      </c>
      <c r="I74" s="6">
        <v>12043.345815491699</v>
      </c>
      <c r="J74" s="6">
        <v>10365.943796526322</v>
      </c>
      <c r="K74" s="6">
        <f t="shared" si="5"/>
        <v>22409.289612018023</v>
      </c>
      <c r="L74" s="15">
        <f t="shared" si="6"/>
        <v>1.0865187043546579E-5</v>
      </c>
      <c r="M74" s="17">
        <f t="shared" si="7"/>
        <v>2500.5300000000002</v>
      </c>
    </row>
    <row r="75" spans="1:13" x14ac:dyDescent="0.2">
      <c r="A75" s="3" t="s">
        <v>257</v>
      </c>
      <c r="B75" s="5" t="s">
        <v>257</v>
      </c>
      <c r="C75" s="3" t="s">
        <v>258</v>
      </c>
      <c r="D75" s="8" t="s">
        <v>258</v>
      </c>
      <c r="E75" s="5" t="s">
        <v>259</v>
      </c>
      <c r="F75" s="9" t="s">
        <v>33</v>
      </c>
      <c r="G75" s="9" t="s">
        <v>3</v>
      </c>
      <c r="H75" s="4" t="str">
        <f t="shared" si="4"/>
        <v>Urban Bexar</v>
      </c>
      <c r="I75" s="6">
        <v>10209958.016489075</v>
      </c>
      <c r="J75" s="6">
        <v>8915515.3711432815</v>
      </c>
      <c r="K75" s="6">
        <f t="shared" si="5"/>
        <v>19125473.387632355</v>
      </c>
      <c r="L75" s="15">
        <f t="shared" si="6"/>
        <v>9.2730224496520661E-3</v>
      </c>
      <c r="M75" s="17">
        <f t="shared" si="7"/>
        <v>2134105.59</v>
      </c>
    </row>
    <row r="76" spans="1:13" x14ac:dyDescent="0.2">
      <c r="A76" s="3" t="s">
        <v>260</v>
      </c>
      <c r="B76" s="5" t="s">
        <v>260</v>
      </c>
      <c r="C76" s="3" t="s">
        <v>261</v>
      </c>
      <c r="D76" s="8" t="s">
        <v>261</v>
      </c>
      <c r="E76" s="5" t="s">
        <v>262</v>
      </c>
      <c r="F76" s="9" t="s">
        <v>33</v>
      </c>
      <c r="G76" s="9" t="s">
        <v>4</v>
      </c>
      <c r="H76" s="4" t="str">
        <f t="shared" si="4"/>
        <v>Urban Dallas</v>
      </c>
      <c r="I76" s="6">
        <v>25182810.78739373</v>
      </c>
      <c r="J76" s="6">
        <v>20979876.533661693</v>
      </c>
      <c r="K76" s="6">
        <f t="shared" si="5"/>
        <v>46162687.321055427</v>
      </c>
      <c r="L76" s="15">
        <f t="shared" si="6"/>
        <v>2.2382067475580979E-2</v>
      </c>
      <c r="M76" s="17">
        <f t="shared" si="7"/>
        <v>5151038.46</v>
      </c>
    </row>
    <row r="77" spans="1:13" ht="25.5" x14ac:dyDescent="0.2">
      <c r="A77" s="3" t="s">
        <v>263</v>
      </c>
      <c r="B77" s="5" t="s">
        <v>263</v>
      </c>
      <c r="C77" s="3" t="s">
        <v>264</v>
      </c>
      <c r="D77" s="8" t="s">
        <v>264</v>
      </c>
      <c r="E77" s="5" t="s">
        <v>265</v>
      </c>
      <c r="F77" s="9" t="s">
        <v>51</v>
      </c>
      <c r="G77" s="9" t="s">
        <v>12</v>
      </c>
      <c r="H77" s="4" t="str">
        <f t="shared" si="4"/>
        <v>Non-state-owned IMD MRSA West</v>
      </c>
      <c r="I77" s="6">
        <v>55478.072748060928</v>
      </c>
      <c r="J77" s="6">
        <v>48613.73904327779</v>
      </c>
      <c r="K77" s="6">
        <f t="shared" si="5"/>
        <v>104091.81179133873</v>
      </c>
      <c r="L77" s="15">
        <f t="shared" si="6"/>
        <v>5.0469114567915777E-5</v>
      </c>
      <c r="M77" s="17">
        <f t="shared" si="7"/>
        <v>11615.03</v>
      </c>
    </row>
    <row r="78" spans="1:13" ht="25.5" x14ac:dyDescent="0.2">
      <c r="A78" s="3" t="s">
        <v>266</v>
      </c>
      <c r="B78" s="5" t="s">
        <v>266</v>
      </c>
      <c r="C78" s="3" t="s">
        <v>267</v>
      </c>
      <c r="D78" s="8" t="s">
        <v>267</v>
      </c>
      <c r="E78" s="5" t="s">
        <v>268</v>
      </c>
      <c r="F78" s="9" t="s">
        <v>51</v>
      </c>
      <c r="G78" s="9" t="s">
        <v>12</v>
      </c>
      <c r="H78" s="4" t="str">
        <f t="shared" si="4"/>
        <v>Non-state-owned IMD MRSA West</v>
      </c>
      <c r="I78" s="6">
        <v>44953.323862811521</v>
      </c>
      <c r="J78" s="6">
        <v>39438.472925340793</v>
      </c>
      <c r="K78" s="6">
        <f t="shared" si="5"/>
        <v>84391.796788152307</v>
      </c>
      <c r="L78" s="15">
        <f t="shared" si="6"/>
        <v>4.0917524514141689E-5</v>
      </c>
      <c r="M78" s="17">
        <f t="shared" si="7"/>
        <v>9416.81</v>
      </c>
    </row>
    <row r="79" spans="1:13" x14ac:dyDescent="0.2">
      <c r="A79" s="3" t="s">
        <v>269</v>
      </c>
      <c r="B79" s="5" t="s">
        <v>269</v>
      </c>
      <c r="C79" s="3" t="s">
        <v>270</v>
      </c>
      <c r="D79" s="8" t="s">
        <v>270</v>
      </c>
      <c r="E79" s="5" t="s">
        <v>271</v>
      </c>
      <c r="F79" s="9" t="s">
        <v>47</v>
      </c>
      <c r="G79" s="9" t="s">
        <v>5</v>
      </c>
      <c r="H79" s="4" t="str">
        <f t="shared" si="4"/>
        <v>Children's El Paso</v>
      </c>
      <c r="I79" s="6">
        <v>5453205.7226051921</v>
      </c>
      <c r="J79" s="6">
        <v>4633622.928088217</v>
      </c>
      <c r="K79" s="6">
        <f t="shared" si="5"/>
        <v>10086828.650693409</v>
      </c>
      <c r="L79" s="15">
        <f t="shared" si="6"/>
        <v>4.8906182151893327E-3</v>
      </c>
      <c r="M79" s="17">
        <f t="shared" si="7"/>
        <v>1125533.31</v>
      </c>
    </row>
    <row r="80" spans="1:13" x14ac:dyDescent="0.2">
      <c r="A80" s="3" t="s">
        <v>272</v>
      </c>
      <c r="B80" s="5" t="s">
        <v>272</v>
      </c>
      <c r="C80" s="3" t="s">
        <v>273</v>
      </c>
      <c r="D80" s="8" t="s">
        <v>273</v>
      </c>
      <c r="E80" s="5" t="s">
        <v>274</v>
      </c>
      <c r="F80" s="9" t="s">
        <v>33</v>
      </c>
      <c r="G80" s="9" t="s">
        <v>4</v>
      </c>
      <c r="H80" s="4" t="str">
        <f t="shared" si="4"/>
        <v>Urban Dallas</v>
      </c>
      <c r="I80" s="6">
        <v>21526761.048800293</v>
      </c>
      <c r="J80" s="6">
        <v>18237652.256167654</v>
      </c>
      <c r="K80" s="6">
        <f t="shared" si="5"/>
        <v>39764413.304967947</v>
      </c>
      <c r="L80" s="15">
        <f t="shared" si="6"/>
        <v>1.9279852048663927E-2</v>
      </c>
      <c r="M80" s="17">
        <f t="shared" si="7"/>
        <v>4437090.5199999996</v>
      </c>
    </row>
    <row r="81" spans="1:13" x14ac:dyDescent="0.2">
      <c r="A81" s="3" t="s">
        <v>275</v>
      </c>
      <c r="B81" s="5" t="s">
        <v>275</v>
      </c>
      <c r="C81" s="3" t="s">
        <v>276</v>
      </c>
      <c r="D81" s="8" t="s">
        <v>276</v>
      </c>
      <c r="E81" s="5" t="s">
        <v>277</v>
      </c>
      <c r="F81" s="9" t="s">
        <v>33</v>
      </c>
      <c r="G81" s="9" t="s">
        <v>4</v>
      </c>
      <c r="H81" s="4" t="str">
        <f t="shared" si="4"/>
        <v>Urban Dallas</v>
      </c>
      <c r="I81" s="6">
        <v>1443228.4551672554</v>
      </c>
      <c r="J81" s="6">
        <v>1203145.4703133674</v>
      </c>
      <c r="K81" s="6">
        <f t="shared" si="5"/>
        <v>2646373.9254806228</v>
      </c>
      <c r="L81" s="15">
        <f t="shared" si="6"/>
        <v>1.2830994728227013E-3</v>
      </c>
      <c r="M81" s="17">
        <f t="shared" si="7"/>
        <v>295294.2</v>
      </c>
    </row>
    <row r="82" spans="1:13" ht="25.5" x14ac:dyDescent="0.2">
      <c r="A82" s="3" t="s">
        <v>278</v>
      </c>
      <c r="B82" s="5" t="s">
        <v>278</v>
      </c>
      <c r="C82" s="3" t="s">
        <v>279</v>
      </c>
      <c r="D82" s="8" t="s">
        <v>279</v>
      </c>
      <c r="E82" s="5" t="s">
        <v>280</v>
      </c>
      <c r="F82" s="9" t="s">
        <v>51</v>
      </c>
      <c r="G82" s="9" t="s">
        <v>4</v>
      </c>
      <c r="H82" s="4" t="str">
        <f t="shared" si="4"/>
        <v>Non-state-owned IMD Dallas</v>
      </c>
      <c r="I82" s="6">
        <v>42911.468430309964</v>
      </c>
      <c r="J82" s="6">
        <v>36190.740474639148</v>
      </c>
      <c r="K82" s="6">
        <f t="shared" si="5"/>
        <v>79102.208904949104</v>
      </c>
      <c r="L82" s="15">
        <f t="shared" si="6"/>
        <v>3.8352857684923769E-5</v>
      </c>
      <c r="M82" s="17">
        <f t="shared" si="7"/>
        <v>8826.58</v>
      </c>
    </row>
    <row r="83" spans="1:13" x14ac:dyDescent="0.2">
      <c r="A83" s="3" t="s">
        <v>281</v>
      </c>
      <c r="B83" s="5" t="s">
        <v>281</v>
      </c>
      <c r="C83" s="3" t="s">
        <v>282</v>
      </c>
      <c r="D83" s="8" t="s">
        <v>282</v>
      </c>
      <c r="E83" s="5" t="s">
        <v>283</v>
      </c>
      <c r="F83" s="9" t="s">
        <v>33</v>
      </c>
      <c r="G83" s="9" t="s">
        <v>7</v>
      </c>
      <c r="H83" s="4" t="str">
        <f t="shared" si="4"/>
        <v>Urban Hidalgo</v>
      </c>
      <c r="I83" s="6">
        <v>1187649.2145781438</v>
      </c>
      <c r="J83" s="6">
        <v>992282.90042465366</v>
      </c>
      <c r="K83" s="6">
        <f t="shared" si="5"/>
        <v>2179932.1150027975</v>
      </c>
      <c r="L83" s="15">
        <f t="shared" si="6"/>
        <v>1.0569442664990641E-3</v>
      </c>
      <c r="M83" s="17">
        <f t="shared" si="7"/>
        <v>243246.54</v>
      </c>
    </row>
    <row r="84" spans="1:13" x14ac:dyDescent="0.2">
      <c r="A84" s="3" t="s">
        <v>284</v>
      </c>
      <c r="B84" s="5" t="s">
        <v>284</v>
      </c>
      <c r="C84" s="3" t="s">
        <v>285</v>
      </c>
      <c r="D84" s="8" t="s">
        <v>285</v>
      </c>
      <c r="E84" s="5" t="s">
        <v>286</v>
      </c>
      <c r="F84" s="9" t="s">
        <v>37</v>
      </c>
      <c r="G84" s="9" t="s">
        <v>9</v>
      </c>
      <c r="H84" s="4" t="str">
        <f t="shared" si="4"/>
        <v>Rural Lubbock</v>
      </c>
      <c r="I84" s="6">
        <v>110300.10102930648</v>
      </c>
      <c r="J84" s="6">
        <v>96485.597968866903</v>
      </c>
      <c r="K84" s="6">
        <f t="shared" si="5"/>
        <v>206785.69899817338</v>
      </c>
      <c r="L84" s="15">
        <f t="shared" si="6"/>
        <v>1.0026044272018082E-4</v>
      </c>
      <c r="M84" s="17">
        <f t="shared" si="7"/>
        <v>23074.07</v>
      </c>
    </row>
    <row r="85" spans="1:13" x14ac:dyDescent="0.2">
      <c r="A85" s="3" t="s">
        <v>287</v>
      </c>
      <c r="B85" s="5" t="s">
        <v>287</v>
      </c>
      <c r="C85" s="3" t="s">
        <v>288</v>
      </c>
      <c r="D85" s="8" t="s">
        <v>288</v>
      </c>
      <c r="E85" s="5" t="s">
        <v>289</v>
      </c>
      <c r="F85" s="9" t="s">
        <v>37</v>
      </c>
      <c r="G85" s="9" t="s">
        <v>12</v>
      </c>
      <c r="H85" s="4" t="str">
        <f t="shared" si="4"/>
        <v>Rural MRSA West</v>
      </c>
      <c r="I85" s="6">
        <v>247805.33574405371</v>
      </c>
      <c r="J85" s="6">
        <v>234098.41272218039</v>
      </c>
      <c r="K85" s="6">
        <f t="shared" si="5"/>
        <v>481903.74846623407</v>
      </c>
      <c r="L85" s="15">
        <f t="shared" si="6"/>
        <v>2.3365195660927248E-4</v>
      </c>
      <c r="M85" s="17">
        <f t="shared" si="7"/>
        <v>53772.97</v>
      </c>
    </row>
    <row r="86" spans="1:13" x14ac:dyDescent="0.2">
      <c r="A86" s="3" t="s">
        <v>290</v>
      </c>
      <c r="B86" s="5" t="s">
        <v>290</v>
      </c>
      <c r="C86" s="3" t="s">
        <v>291</v>
      </c>
      <c r="D86" s="8" t="s">
        <v>291</v>
      </c>
      <c r="E86" s="5" t="s">
        <v>292</v>
      </c>
      <c r="F86" s="9" t="s">
        <v>33</v>
      </c>
      <c r="G86" s="9" t="s">
        <v>14</v>
      </c>
      <c r="H86" s="4" t="str">
        <f t="shared" si="4"/>
        <v>Urban Tarrant</v>
      </c>
      <c r="I86" s="6">
        <v>11720358.693487249</v>
      </c>
      <c r="J86" s="6">
        <v>9861705.6594599299</v>
      </c>
      <c r="K86" s="6">
        <f t="shared" si="5"/>
        <v>21582064.352947179</v>
      </c>
      <c r="L86" s="15">
        <f t="shared" si="6"/>
        <v>1.0464105290284272E-2</v>
      </c>
      <c r="M86" s="17">
        <f t="shared" si="7"/>
        <v>2408222.96</v>
      </c>
    </row>
    <row r="87" spans="1:13" x14ac:dyDescent="0.2">
      <c r="A87" s="3" t="s">
        <v>293</v>
      </c>
      <c r="B87" s="5" t="s">
        <v>293</v>
      </c>
      <c r="C87" s="3" t="s">
        <v>294</v>
      </c>
      <c r="D87" s="8" t="s">
        <v>294</v>
      </c>
      <c r="E87" s="5" t="s">
        <v>295</v>
      </c>
      <c r="F87" s="9" t="s">
        <v>33</v>
      </c>
      <c r="G87" s="9" t="s">
        <v>14</v>
      </c>
      <c r="H87" s="4" t="str">
        <f t="shared" si="4"/>
        <v>Urban Tarrant</v>
      </c>
      <c r="I87" s="6">
        <v>914494.66337380698</v>
      </c>
      <c r="J87" s="6">
        <v>767606.76798950275</v>
      </c>
      <c r="K87" s="6">
        <f t="shared" si="5"/>
        <v>1682101.4313633097</v>
      </c>
      <c r="L87" s="15">
        <f t="shared" si="6"/>
        <v>8.155701048273412E-4</v>
      </c>
      <c r="M87" s="17">
        <f t="shared" si="7"/>
        <v>187696.38</v>
      </c>
    </row>
    <row r="88" spans="1:13" x14ac:dyDescent="0.2">
      <c r="A88" s="3" t="s">
        <v>296</v>
      </c>
      <c r="B88" s="5" t="s">
        <v>297</v>
      </c>
      <c r="C88" s="3" t="s">
        <v>298</v>
      </c>
      <c r="D88" s="8" t="s">
        <v>298</v>
      </c>
      <c r="E88" s="5" t="s">
        <v>299</v>
      </c>
      <c r="F88" s="9" t="s">
        <v>37</v>
      </c>
      <c r="G88" s="9" t="s">
        <v>10</v>
      </c>
      <c r="H88" s="4" t="str">
        <f t="shared" si="4"/>
        <v>Rural MRSA Central</v>
      </c>
      <c r="I88" s="6">
        <v>45220.50350849086</v>
      </c>
      <c r="J88" s="6">
        <v>38544.884428222053</v>
      </c>
      <c r="K88" s="6">
        <f t="shared" si="5"/>
        <v>83765.387936712912</v>
      </c>
      <c r="L88" s="15">
        <f t="shared" si="6"/>
        <v>4.0613808981232866E-5</v>
      </c>
      <c r="M88" s="17">
        <f t="shared" si="7"/>
        <v>9346.92</v>
      </c>
    </row>
    <row r="89" spans="1:13" x14ac:dyDescent="0.2">
      <c r="A89" s="3" t="s">
        <v>300</v>
      </c>
      <c r="B89" s="5" t="s">
        <v>300</v>
      </c>
      <c r="C89" s="3" t="s">
        <v>301</v>
      </c>
      <c r="D89" s="8" t="s">
        <v>301</v>
      </c>
      <c r="E89" s="5" t="s">
        <v>302</v>
      </c>
      <c r="F89" s="9" t="s">
        <v>33</v>
      </c>
      <c r="G89" s="9" t="s">
        <v>14</v>
      </c>
      <c r="H89" s="4" t="str">
        <f t="shared" si="4"/>
        <v>Urban Tarrant</v>
      </c>
      <c r="I89" s="6">
        <v>1538431.0666732932</v>
      </c>
      <c r="J89" s="6">
        <v>1300987.1510276841</v>
      </c>
      <c r="K89" s="6">
        <f t="shared" si="5"/>
        <v>2839418.2177009773</v>
      </c>
      <c r="L89" s="15">
        <f t="shared" si="6"/>
        <v>1.3766973681142304E-3</v>
      </c>
      <c r="M89" s="17">
        <f t="shared" si="7"/>
        <v>316834.94</v>
      </c>
    </row>
    <row r="90" spans="1:13" x14ac:dyDescent="0.2">
      <c r="A90" s="3" t="s">
        <v>303</v>
      </c>
      <c r="B90" s="5" t="s">
        <v>303</v>
      </c>
      <c r="C90" s="3" t="s">
        <v>304</v>
      </c>
      <c r="D90" s="8" t="s">
        <v>304</v>
      </c>
      <c r="E90" s="5" t="s">
        <v>305</v>
      </c>
      <c r="F90" s="9" t="s">
        <v>33</v>
      </c>
      <c r="G90" s="9" t="s">
        <v>14</v>
      </c>
      <c r="H90" s="4" t="str">
        <f t="shared" si="4"/>
        <v>Urban Tarrant</v>
      </c>
      <c r="I90" s="6">
        <v>1498311.6511518429</v>
      </c>
      <c r="J90" s="6">
        <v>1246899.2225386607</v>
      </c>
      <c r="K90" s="6">
        <f t="shared" si="5"/>
        <v>2745210.8736905036</v>
      </c>
      <c r="L90" s="15">
        <f t="shared" si="6"/>
        <v>1.3310207567056925E-3</v>
      </c>
      <c r="M90" s="17">
        <f t="shared" si="7"/>
        <v>306322.87</v>
      </c>
    </row>
    <row r="91" spans="1:13" x14ac:dyDescent="0.2">
      <c r="A91" s="3" t="s">
        <v>306</v>
      </c>
      <c r="B91" s="5" t="s">
        <v>306</v>
      </c>
      <c r="C91" s="3" t="s">
        <v>307</v>
      </c>
      <c r="D91" s="8" t="s">
        <v>307</v>
      </c>
      <c r="E91" s="5" t="s">
        <v>308</v>
      </c>
      <c r="F91" s="9" t="s">
        <v>33</v>
      </c>
      <c r="G91" s="9" t="s">
        <v>6</v>
      </c>
      <c r="H91" s="4" t="str">
        <f t="shared" si="4"/>
        <v>Urban Harris</v>
      </c>
      <c r="I91" s="6">
        <v>1330929.0317478555</v>
      </c>
      <c r="J91" s="6">
        <v>1076503.9179050424</v>
      </c>
      <c r="K91" s="6">
        <f t="shared" si="5"/>
        <v>2407432.9496528981</v>
      </c>
      <c r="L91" s="15">
        <f t="shared" si="6"/>
        <v>1.167248482466297E-3</v>
      </c>
      <c r="M91" s="17">
        <f t="shared" si="7"/>
        <v>268632.09999999998</v>
      </c>
    </row>
    <row r="92" spans="1:13" x14ac:dyDescent="0.2">
      <c r="A92" s="3" t="s">
        <v>309</v>
      </c>
      <c r="B92" s="5" t="s">
        <v>309</v>
      </c>
      <c r="C92" s="3" t="s">
        <v>310</v>
      </c>
      <c r="D92" s="8" t="s">
        <v>310</v>
      </c>
      <c r="E92" s="5" t="s">
        <v>311</v>
      </c>
      <c r="F92" s="9" t="s">
        <v>33</v>
      </c>
      <c r="G92" s="9" t="s">
        <v>6</v>
      </c>
      <c r="H92" s="4" t="str">
        <f t="shared" si="4"/>
        <v>Urban Harris</v>
      </c>
      <c r="I92" s="6">
        <v>4986705.7939669155</v>
      </c>
      <c r="J92" s="6">
        <v>3937236.9368093903</v>
      </c>
      <c r="K92" s="6">
        <f t="shared" si="5"/>
        <v>8923942.7307763062</v>
      </c>
      <c r="L92" s="15">
        <f t="shared" si="6"/>
        <v>4.3267907468063117E-3</v>
      </c>
      <c r="M92" s="17">
        <f t="shared" si="7"/>
        <v>995773.32</v>
      </c>
    </row>
    <row r="93" spans="1:13" x14ac:dyDescent="0.2">
      <c r="A93" s="3" t="s">
        <v>312</v>
      </c>
      <c r="B93" s="5" t="s">
        <v>312</v>
      </c>
      <c r="C93" s="3" t="s">
        <v>313</v>
      </c>
      <c r="D93" s="8" t="s">
        <v>313</v>
      </c>
      <c r="E93" s="5" t="s">
        <v>314</v>
      </c>
      <c r="F93" s="9" t="s">
        <v>33</v>
      </c>
      <c r="G93" s="9" t="s">
        <v>6</v>
      </c>
      <c r="H93" s="4" t="str">
        <f t="shared" si="4"/>
        <v>Urban Harris</v>
      </c>
      <c r="I93" s="6">
        <v>2864361.0893951836</v>
      </c>
      <c r="J93" s="6">
        <v>2227968.7766239098</v>
      </c>
      <c r="K93" s="6">
        <f t="shared" si="5"/>
        <v>5092329.8660190934</v>
      </c>
      <c r="L93" s="15">
        <f t="shared" si="6"/>
        <v>2.4690259012968944E-3</v>
      </c>
      <c r="M93" s="17">
        <f t="shared" si="7"/>
        <v>568224.87</v>
      </c>
    </row>
    <row r="94" spans="1:13" x14ac:dyDescent="0.2">
      <c r="A94" s="3" t="s">
        <v>315</v>
      </c>
      <c r="B94" s="5" t="s">
        <v>315</v>
      </c>
      <c r="C94" s="3" t="s">
        <v>316</v>
      </c>
      <c r="D94" s="8" t="s">
        <v>316</v>
      </c>
      <c r="E94" s="5" t="s">
        <v>317</v>
      </c>
      <c r="F94" s="9" t="s">
        <v>33</v>
      </c>
      <c r="G94" s="9" t="s">
        <v>6</v>
      </c>
      <c r="H94" s="4" t="str">
        <f t="shared" si="4"/>
        <v>Urban Harris</v>
      </c>
      <c r="I94" s="6">
        <v>4962098.3262721132</v>
      </c>
      <c r="J94" s="6">
        <v>3972441.5155125889</v>
      </c>
      <c r="K94" s="6">
        <f t="shared" si="5"/>
        <v>8934539.8417847026</v>
      </c>
      <c r="L94" s="15">
        <f t="shared" si="6"/>
        <v>4.3319287764012216E-3</v>
      </c>
      <c r="M94" s="17">
        <f t="shared" si="7"/>
        <v>996955.79</v>
      </c>
    </row>
    <row r="95" spans="1:13" x14ac:dyDescent="0.2">
      <c r="A95" s="3" t="s">
        <v>318</v>
      </c>
      <c r="B95" s="5" t="s">
        <v>318</v>
      </c>
      <c r="C95" s="3" t="s">
        <v>319</v>
      </c>
      <c r="D95" s="8" t="s">
        <v>319</v>
      </c>
      <c r="E95" s="5" t="s">
        <v>320</v>
      </c>
      <c r="F95" s="9" t="s">
        <v>33</v>
      </c>
      <c r="G95" s="9" t="s">
        <v>6</v>
      </c>
      <c r="H95" s="4" t="str">
        <f t="shared" si="4"/>
        <v>Urban Harris</v>
      </c>
      <c r="I95" s="6">
        <v>5196743.7258085245</v>
      </c>
      <c r="J95" s="6">
        <v>4584211.1465641847</v>
      </c>
      <c r="K95" s="6">
        <f t="shared" si="5"/>
        <v>9780954.8723727092</v>
      </c>
      <c r="L95" s="15">
        <f t="shared" si="6"/>
        <v>4.7423147271845904E-3</v>
      </c>
      <c r="M95" s="17">
        <f t="shared" si="7"/>
        <v>1091402.55</v>
      </c>
    </row>
    <row r="96" spans="1:13" x14ac:dyDescent="0.2">
      <c r="A96" s="3" t="s">
        <v>321</v>
      </c>
      <c r="B96" s="5" t="s">
        <v>321</v>
      </c>
      <c r="C96" s="3" t="s">
        <v>322</v>
      </c>
      <c r="D96" s="8" t="s">
        <v>322</v>
      </c>
      <c r="E96" s="5" t="s">
        <v>323</v>
      </c>
      <c r="F96" s="9" t="s">
        <v>33</v>
      </c>
      <c r="G96" s="9" t="s">
        <v>6</v>
      </c>
      <c r="H96" s="4" t="str">
        <f t="shared" si="4"/>
        <v>Urban Harris</v>
      </c>
      <c r="I96" s="6">
        <v>1205757.6393057087</v>
      </c>
      <c r="J96" s="6">
        <v>987750.89491819241</v>
      </c>
      <c r="K96" s="6">
        <f t="shared" si="5"/>
        <v>2193508.5342239011</v>
      </c>
      <c r="L96" s="15">
        <f t="shared" si="6"/>
        <v>1.0635268193944392E-3</v>
      </c>
      <c r="M96" s="17">
        <f t="shared" si="7"/>
        <v>244761.46</v>
      </c>
    </row>
    <row r="97" spans="1:13" x14ac:dyDescent="0.2">
      <c r="A97" s="3" t="s">
        <v>324</v>
      </c>
      <c r="B97" s="5" t="s">
        <v>324</v>
      </c>
      <c r="C97" s="3" t="s">
        <v>325</v>
      </c>
      <c r="D97" s="8" t="s">
        <v>325</v>
      </c>
      <c r="E97" s="5" t="s">
        <v>326</v>
      </c>
      <c r="F97" s="9" t="s">
        <v>33</v>
      </c>
      <c r="G97" s="9" t="s">
        <v>6</v>
      </c>
      <c r="H97" s="4" t="str">
        <f t="shared" si="4"/>
        <v>Urban Harris</v>
      </c>
      <c r="I97" s="6">
        <v>524464.25951038871</v>
      </c>
      <c r="J97" s="6">
        <v>444084.27410232794</v>
      </c>
      <c r="K97" s="6">
        <f t="shared" si="5"/>
        <v>968548.53361271671</v>
      </c>
      <c r="L97" s="15">
        <f t="shared" si="6"/>
        <v>4.6960261394503252E-4</v>
      </c>
      <c r="M97" s="17">
        <f t="shared" si="7"/>
        <v>108074.96</v>
      </c>
    </row>
    <row r="98" spans="1:13" x14ac:dyDescent="0.2">
      <c r="A98" s="3" t="s">
        <v>327</v>
      </c>
      <c r="B98" s="5" t="s">
        <v>327</v>
      </c>
      <c r="C98" s="3" t="s">
        <v>328</v>
      </c>
      <c r="D98" s="8" t="s">
        <v>328</v>
      </c>
      <c r="E98" s="5" t="s">
        <v>329</v>
      </c>
      <c r="F98" s="9" t="s">
        <v>37</v>
      </c>
      <c r="G98" s="9" t="s">
        <v>12</v>
      </c>
      <c r="H98" s="4" t="str">
        <f t="shared" si="4"/>
        <v>Rural MRSA West</v>
      </c>
      <c r="I98" s="6">
        <v>7272.8172214402239</v>
      </c>
      <c r="J98" s="6">
        <v>5735.0224487863561</v>
      </c>
      <c r="K98" s="6">
        <f t="shared" si="5"/>
        <v>13007.83967022658</v>
      </c>
      <c r="L98" s="15">
        <f t="shared" si="6"/>
        <v>6.306876009745568E-6</v>
      </c>
      <c r="M98" s="17">
        <f t="shared" si="7"/>
        <v>1451.47</v>
      </c>
    </row>
    <row r="99" spans="1:13" x14ac:dyDescent="0.2">
      <c r="A99" s="3" t="s">
        <v>330</v>
      </c>
      <c r="B99" s="5" t="s">
        <v>330</v>
      </c>
      <c r="C99" s="3" t="s">
        <v>331</v>
      </c>
      <c r="D99" s="8" t="s">
        <v>331</v>
      </c>
      <c r="E99" s="5" t="s">
        <v>332</v>
      </c>
      <c r="F99" s="9" t="s">
        <v>33</v>
      </c>
      <c r="G99" s="9" t="s">
        <v>6</v>
      </c>
      <c r="H99" s="4" t="str">
        <f t="shared" si="4"/>
        <v>Urban Harris</v>
      </c>
      <c r="I99" s="6">
        <v>8946009.2758898363</v>
      </c>
      <c r="J99" s="6">
        <v>7630772.2589788605</v>
      </c>
      <c r="K99" s="6">
        <f t="shared" si="5"/>
        <v>16576781.534868697</v>
      </c>
      <c r="L99" s="15">
        <f t="shared" si="6"/>
        <v>8.0372843171148661E-3</v>
      </c>
      <c r="M99" s="17">
        <f t="shared" si="7"/>
        <v>1849711.19</v>
      </c>
    </row>
    <row r="100" spans="1:13" x14ac:dyDescent="0.2">
      <c r="A100" s="3" t="s">
        <v>333</v>
      </c>
      <c r="B100" s="5" t="s">
        <v>333</v>
      </c>
      <c r="C100" s="3" t="s">
        <v>334</v>
      </c>
      <c r="D100" s="8" t="s">
        <v>334</v>
      </c>
      <c r="E100" s="5" t="s">
        <v>335</v>
      </c>
      <c r="F100" s="9" t="s">
        <v>33</v>
      </c>
      <c r="G100" s="9" t="s">
        <v>14</v>
      </c>
      <c r="H100" s="4" t="str">
        <f t="shared" si="4"/>
        <v>Urban Tarrant</v>
      </c>
      <c r="I100" s="6">
        <v>910049.95347846753</v>
      </c>
      <c r="J100" s="6">
        <v>770786.17008786125</v>
      </c>
      <c r="K100" s="6">
        <f t="shared" si="5"/>
        <v>1680836.1235663288</v>
      </c>
      <c r="L100" s="15">
        <f t="shared" si="6"/>
        <v>8.1495661791544541E-4</v>
      </c>
      <c r="M100" s="17">
        <f t="shared" si="7"/>
        <v>187555.19</v>
      </c>
    </row>
    <row r="101" spans="1:13" x14ac:dyDescent="0.2">
      <c r="A101" s="3" t="s">
        <v>336</v>
      </c>
      <c r="B101" s="5" t="s">
        <v>336</v>
      </c>
      <c r="C101" s="3" t="s">
        <v>337</v>
      </c>
      <c r="D101" s="8" t="s">
        <v>337</v>
      </c>
      <c r="E101" s="5" t="s">
        <v>338</v>
      </c>
      <c r="F101" s="9" t="s">
        <v>33</v>
      </c>
      <c r="G101" s="9" t="s">
        <v>4</v>
      </c>
      <c r="H101" s="4" t="str">
        <f t="shared" si="4"/>
        <v>Urban Dallas</v>
      </c>
      <c r="I101" s="6">
        <v>3142113.8389162729</v>
      </c>
      <c r="J101" s="6">
        <v>2630853.9490042129</v>
      </c>
      <c r="K101" s="6">
        <f t="shared" si="5"/>
        <v>5772967.7879204862</v>
      </c>
      <c r="L101" s="15">
        <f t="shared" si="6"/>
        <v>2.7990345030163987E-3</v>
      </c>
      <c r="M101" s="17">
        <f t="shared" si="7"/>
        <v>644173.48</v>
      </c>
    </row>
    <row r="102" spans="1:13" x14ac:dyDescent="0.2">
      <c r="A102" s="3" t="s">
        <v>339</v>
      </c>
      <c r="B102" s="5" t="s">
        <v>339</v>
      </c>
      <c r="C102" s="3" t="s">
        <v>340</v>
      </c>
      <c r="D102" s="8" t="s">
        <v>340</v>
      </c>
      <c r="E102" s="5" t="s">
        <v>341</v>
      </c>
      <c r="F102" s="9" t="s">
        <v>37</v>
      </c>
      <c r="G102" s="9" t="s">
        <v>10</v>
      </c>
      <c r="H102" s="4" t="str">
        <f t="shared" si="4"/>
        <v>Rural MRSA Central</v>
      </c>
      <c r="I102" s="6">
        <v>25936.315824646383</v>
      </c>
      <c r="J102" s="6">
        <v>21549.11981885189</v>
      </c>
      <c r="K102" s="6">
        <f t="shared" si="5"/>
        <v>47485.435643498276</v>
      </c>
      <c r="L102" s="15">
        <f t="shared" si="6"/>
        <v>2.3023404536402911E-5</v>
      </c>
      <c r="M102" s="17">
        <f t="shared" si="7"/>
        <v>5298.64</v>
      </c>
    </row>
    <row r="103" spans="1:13" x14ac:dyDescent="0.2">
      <c r="A103" s="3" t="s">
        <v>342</v>
      </c>
      <c r="B103" s="5" t="s">
        <v>342</v>
      </c>
      <c r="C103" s="3" t="s">
        <v>343</v>
      </c>
      <c r="D103" s="8" t="s">
        <v>343</v>
      </c>
      <c r="E103" s="5" t="s">
        <v>344</v>
      </c>
      <c r="F103" s="9" t="s">
        <v>33</v>
      </c>
      <c r="G103" s="9" t="s">
        <v>14</v>
      </c>
      <c r="H103" s="4" t="str">
        <f t="shared" si="4"/>
        <v>Urban Tarrant</v>
      </c>
      <c r="I103" s="6">
        <v>1687954.770040371</v>
      </c>
      <c r="J103" s="6">
        <v>1413324.9289274896</v>
      </c>
      <c r="K103" s="6">
        <f t="shared" si="5"/>
        <v>3101279.6989678605</v>
      </c>
      <c r="L103" s="15">
        <f t="shared" si="6"/>
        <v>1.5036614094883487E-3</v>
      </c>
      <c r="M103" s="17">
        <f t="shared" si="7"/>
        <v>346054.62</v>
      </c>
    </row>
    <row r="104" spans="1:13" x14ac:dyDescent="0.2">
      <c r="A104" s="3" t="s">
        <v>345</v>
      </c>
      <c r="B104" s="5" t="s">
        <v>345</v>
      </c>
      <c r="C104" s="3" t="s">
        <v>346</v>
      </c>
      <c r="D104" s="8" t="s">
        <v>346</v>
      </c>
      <c r="E104" s="5" t="s">
        <v>347</v>
      </c>
      <c r="F104" s="9" t="s">
        <v>33</v>
      </c>
      <c r="G104" s="9" t="s">
        <v>4</v>
      </c>
      <c r="H104" s="4" t="str">
        <f t="shared" si="4"/>
        <v>Urban Dallas</v>
      </c>
      <c r="I104" s="6">
        <v>4609114.138485725</v>
      </c>
      <c r="J104" s="6">
        <v>3898248.6463459814</v>
      </c>
      <c r="K104" s="6">
        <f t="shared" si="5"/>
        <v>8507362.7848317064</v>
      </c>
      <c r="L104" s="15">
        <f t="shared" si="6"/>
        <v>4.1248111611236317E-3</v>
      </c>
      <c r="M104" s="17">
        <f t="shared" si="7"/>
        <v>949289.47</v>
      </c>
    </row>
    <row r="105" spans="1:13" x14ac:dyDescent="0.2">
      <c r="A105" s="3" t="s">
        <v>348</v>
      </c>
      <c r="B105" s="5" t="s">
        <v>348</v>
      </c>
      <c r="C105" s="3" t="s">
        <v>349</v>
      </c>
      <c r="D105" s="8" t="s">
        <v>349</v>
      </c>
      <c r="E105" s="5" t="s">
        <v>350</v>
      </c>
      <c r="F105" s="9" t="s">
        <v>37</v>
      </c>
      <c r="G105" s="9" t="s">
        <v>12</v>
      </c>
      <c r="H105" s="4" t="str">
        <f t="shared" si="4"/>
        <v>Rural MRSA West</v>
      </c>
      <c r="I105" s="6">
        <v>13161.747936629252</v>
      </c>
      <c r="J105" s="6">
        <v>10139.044628056963</v>
      </c>
      <c r="K105" s="6">
        <f t="shared" si="5"/>
        <v>23300.792564686213</v>
      </c>
      <c r="L105" s="15">
        <f t="shared" si="6"/>
        <v>1.1297433959817373E-5</v>
      </c>
      <c r="M105" s="17">
        <f t="shared" si="7"/>
        <v>2600.0100000000002</v>
      </c>
    </row>
    <row r="106" spans="1:13" x14ac:dyDescent="0.2">
      <c r="A106" s="3" t="s">
        <v>351</v>
      </c>
      <c r="B106" s="5" t="s">
        <v>351</v>
      </c>
      <c r="C106" s="3" t="s">
        <v>352</v>
      </c>
      <c r="D106" s="8" t="s">
        <v>352</v>
      </c>
      <c r="E106" s="5" t="s">
        <v>353</v>
      </c>
      <c r="F106" s="9" t="s">
        <v>33</v>
      </c>
      <c r="G106" s="9" t="s">
        <v>14</v>
      </c>
      <c r="H106" s="4" t="str">
        <f t="shared" si="4"/>
        <v>Urban Tarrant</v>
      </c>
      <c r="I106" s="6">
        <v>7970249.0860844804</v>
      </c>
      <c r="J106" s="6">
        <v>6673084.9275500076</v>
      </c>
      <c r="K106" s="6">
        <f t="shared" si="5"/>
        <v>14643334.013634488</v>
      </c>
      <c r="L106" s="15">
        <f t="shared" si="6"/>
        <v>7.0998485785975212E-3</v>
      </c>
      <c r="M106" s="17">
        <f t="shared" si="7"/>
        <v>1633968.5</v>
      </c>
    </row>
    <row r="107" spans="1:13" x14ac:dyDescent="0.2">
      <c r="A107" s="3" t="s">
        <v>354</v>
      </c>
      <c r="B107" s="5" t="s">
        <v>354</v>
      </c>
      <c r="C107" s="3" t="s">
        <v>355</v>
      </c>
      <c r="D107" s="8" t="s">
        <v>355</v>
      </c>
      <c r="E107" s="5" t="s">
        <v>356</v>
      </c>
      <c r="F107" s="9" t="s">
        <v>33</v>
      </c>
      <c r="G107" s="9" t="s">
        <v>14</v>
      </c>
      <c r="H107" s="4" t="str">
        <f t="shared" si="4"/>
        <v>Urban Tarrant</v>
      </c>
      <c r="I107" s="6">
        <v>4474737.978619623</v>
      </c>
      <c r="J107" s="6">
        <v>3776033.6276749512</v>
      </c>
      <c r="K107" s="6">
        <f t="shared" si="5"/>
        <v>8250771.6062945742</v>
      </c>
      <c r="L107" s="15">
        <f t="shared" si="6"/>
        <v>4.000402436135096E-3</v>
      </c>
      <c r="M107" s="17">
        <f t="shared" si="7"/>
        <v>920657.88</v>
      </c>
    </row>
    <row r="108" spans="1:13" x14ac:dyDescent="0.2">
      <c r="A108" s="3" t="s">
        <v>357</v>
      </c>
      <c r="B108" s="5" t="s">
        <v>357</v>
      </c>
      <c r="C108" s="3" t="s">
        <v>358</v>
      </c>
      <c r="D108" s="8" t="s">
        <v>358</v>
      </c>
      <c r="E108" s="5" t="s">
        <v>359</v>
      </c>
      <c r="F108" s="9" t="s">
        <v>37</v>
      </c>
      <c r="G108" s="9" t="s">
        <v>11</v>
      </c>
      <c r="H108" s="4" t="str">
        <f t="shared" si="4"/>
        <v>Rural MRSA Northeast</v>
      </c>
      <c r="I108" s="6">
        <v>29218.675081198366</v>
      </c>
      <c r="J108" s="6">
        <v>25358.253160160126</v>
      </c>
      <c r="K108" s="6">
        <f t="shared" si="5"/>
        <v>54576.928241358488</v>
      </c>
      <c r="L108" s="15">
        <f t="shared" si="6"/>
        <v>2.6461728322104503E-5</v>
      </c>
      <c r="M108" s="17">
        <f t="shared" si="7"/>
        <v>6089.94</v>
      </c>
    </row>
    <row r="109" spans="1:13" x14ac:dyDescent="0.2">
      <c r="A109" s="3" t="s">
        <v>360</v>
      </c>
      <c r="B109" s="5" t="s">
        <v>360</v>
      </c>
      <c r="C109" s="3" t="s">
        <v>361</v>
      </c>
      <c r="D109" s="8" t="s">
        <v>361</v>
      </c>
      <c r="E109" s="5" t="s">
        <v>362</v>
      </c>
      <c r="F109" s="9" t="s">
        <v>37</v>
      </c>
      <c r="G109" s="9" t="s">
        <v>12</v>
      </c>
      <c r="H109" s="4" t="str">
        <f t="shared" si="4"/>
        <v>Rural MRSA West</v>
      </c>
      <c r="I109" s="6">
        <v>9750.6141062977658</v>
      </c>
      <c r="J109" s="6">
        <v>8745.0143652561183</v>
      </c>
      <c r="K109" s="6">
        <f t="shared" si="5"/>
        <v>18495.628471553886</v>
      </c>
      <c r="L109" s="15">
        <f t="shared" si="6"/>
        <v>8.9676409342135132E-6</v>
      </c>
      <c r="M109" s="17">
        <f t="shared" si="7"/>
        <v>2063.8200000000002</v>
      </c>
    </row>
    <row r="110" spans="1:13" x14ac:dyDescent="0.2">
      <c r="A110" s="3" t="s">
        <v>363</v>
      </c>
      <c r="B110" s="5" t="s">
        <v>363</v>
      </c>
      <c r="C110" s="3" t="s">
        <v>364</v>
      </c>
      <c r="D110" s="8" t="s">
        <v>364</v>
      </c>
      <c r="E110" s="5" t="s">
        <v>365</v>
      </c>
      <c r="F110" s="9" t="s">
        <v>37</v>
      </c>
      <c r="G110" s="9" t="s">
        <v>12</v>
      </c>
      <c r="H110" s="4" t="str">
        <f t="shared" si="4"/>
        <v>Rural MRSA West</v>
      </c>
      <c r="I110" s="6">
        <v>20799.198474434583</v>
      </c>
      <c r="J110" s="6">
        <v>19091.046553986285</v>
      </c>
      <c r="K110" s="6">
        <f t="shared" si="5"/>
        <v>39890.245028420868</v>
      </c>
      <c r="L110" s="15">
        <f t="shared" si="6"/>
        <v>1.9340861801092428E-5</v>
      </c>
      <c r="M110" s="17">
        <f t="shared" si="7"/>
        <v>4451.13</v>
      </c>
    </row>
    <row r="111" spans="1:13" x14ac:dyDescent="0.2">
      <c r="A111" s="3" t="s">
        <v>366</v>
      </c>
      <c r="B111" s="5" t="s">
        <v>366</v>
      </c>
      <c r="C111" s="3" t="s">
        <v>367</v>
      </c>
      <c r="D111" s="8" t="s">
        <v>367</v>
      </c>
      <c r="E111" s="5" t="s">
        <v>368</v>
      </c>
      <c r="F111" s="9" t="s">
        <v>33</v>
      </c>
      <c r="G111" s="9" t="s">
        <v>3</v>
      </c>
      <c r="H111" s="4" t="str">
        <f t="shared" si="4"/>
        <v>Urban Bexar</v>
      </c>
      <c r="I111" s="6">
        <v>816318.24462640588</v>
      </c>
      <c r="J111" s="6">
        <v>673190.65332875028</v>
      </c>
      <c r="K111" s="6">
        <f t="shared" si="5"/>
        <v>1489508.8979551562</v>
      </c>
      <c r="L111" s="15">
        <f t="shared" si="6"/>
        <v>7.2219124566226295E-4</v>
      </c>
      <c r="M111" s="17">
        <f t="shared" si="7"/>
        <v>166206.04</v>
      </c>
    </row>
    <row r="112" spans="1:13" x14ac:dyDescent="0.2">
      <c r="A112" s="3" t="s">
        <v>369</v>
      </c>
      <c r="B112" s="5" t="s">
        <v>369</v>
      </c>
      <c r="C112" s="3" t="s">
        <v>370</v>
      </c>
      <c r="D112" s="8" t="s">
        <v>370</v>
      </c>
      <c r="E112" s="5" t="s">
        <v>371</v>
      </c>
      <c r="F112" s="9" t="s">
        <v>33</v>
      </c>
      <c r="G112" s="9" t="s">
        <v>3</v>
      </c>
      <c r="H112" s="4" t="str">
        <f t="shared" si="4"/>
        <v>Urban Bexar</v>
      </c>
      <c r="I112" s="6">
        <v>2613966.6920741028</v>
      </c>
      <c r="J112" s="6">
        <v>2216352.113732913</v>
      </c>
      <c r="K112" s="6">
        <f t="shared" si="5"/>
        <v>4830318.8058070159</v>
      </c>
      <c r="L112" s="15">
        <f t="shared" si="6"/>
        <v>2.3419893362843455E-3</v>
      </c>
      <c r="M112" s="17">
        <f t="shared" si="7"/>
        <v>538988.51</v>
      </c>
    </row>
    <row r="113" spans="1:13" x14ac:dyDescent="0.2">
      <c r="A113" s="3" t="s">
        <v>372</v>
      </c>
      <c r="B113" s="5" t="s">
        <v>372</v>
      </c>
      <c r="C113" s="3" t="s">
        <v>373</v>
      </c>
      <c r="D113" s="8" t="s">
        <v>373</v>
      </c>
      <c r="E113" s="5" t="s">
        <v>374</v>
      </c>
      <c r="F113" s="9" t="s">
        <v>37</v>
      </c>
      <c r="G113" s="9" t="s">
        <v>3</v>
      </c>
      <c r="H113" s="4" t="str">
        <f t="shared" si="4"/>
        <v>Rural Bexar</v>
      </c>
      <c r="I113" s="6">
        <v>408593.9823185344</v>
      </c>
      <c r="J113" s="6">
        <v>347167.1428218637</v>
      </c>
      <c r="K113" s="6">
        <f t="shared" si="5"/>
        <v>755761.12514039804</v>
      </c>
      <c r="L113" s="15">
        <f t="shared" si="6"/>
        <v>3.6643223087660243E-4</v>
      </c>
      <c r="M113" s="17">
        <f t="shared" si="7"/>
        <v>84331.199999999997</v>
      </c>
    </row>
    <row r="114" spans="1:13" x14ac:dyDescent="0.2">
      <c r="A114" s="3" t="s">
        <v>375</v>
      </c>
      <c r="B114" s="5" t="s">
        <v>375</v>
      </c>
      <c r="C114" s="3" t="s">
        <v>376</v>
      </c>
      <c r="D114" s="8" t="s">
        <v>376</v>
      </c>
      <c r="E114" s="5" t="s">
        <v>377</v>
      </c>
      <c r="F114" s="9" t="s">
        <v>33</v>
      </c>
      <c r="G114" s="9" t="s">
        <v>3</v>
      </c>
      <c r="H114" s="4" t="str">
        <f t="shared" si="4"/>
        <v>Urban Bexar</v>
      </c>
      <c r="I114" s="6">
        <v>26819816.076177813</v>
      </c>
      <c r="J114" s="6">
        <v>22868614.551139615</v>
      </c>
      <c r="K114" s="6">
        <f t="shared" si="5"/>
        <v>49688430.627317429</v>
      </c>
      <c r="L114" s="15">
        <f t="shared" si="6"/>
        <v>2.4091530879076138E-2</v>
      </c>
      <c r="M114" s="17">
        <f t="shared" si="7"/>
        <v>5544456.6200000001</v>
      </c>
    </row>
    <row r="115" spans="1:13" ht="25.5" x14ac:dyDescent="0.2">
      <c r="A115" s="3" t="s">
        <v>378</v>
      </c>
      <c r="B115" s="5" t="s">
        <v>378</v>
      </c>
      <c r="C115" s="3" t="s">
        <v>379</v>
      </c>
      <c r="D115" s="8" t="s">
        <v>379</v>
      </c>
      <c r="E115" s="5" t="s">
        <v>380</v>
      </c>
      <c r="F115" s="9" t="s">
        <v>51</v>
      </c>
      <c r="G115" s="9" t="s">
        <v>4</v>
      </c>
      <c r="H115" s="4" t="str">
        <f t="shared" si="4"/>
        <v>Non-state-owned IMD Dallas</v>
      </c>
      <c r="I115" s="6">
        <v>7229.7644400222307</v>
      </c>
      <c r="J115" s="6">
        <v>5782.733173643388</v>
      </c>
      <c r="K115" s="6">
        <f t="shared" si="5"/>
        <v>13012.497613665619</v>
      </c>
      <c r="L115" s="15">
        <f t="shared" si="6"/>
        <v>6.3091344225547033E-6</v>
      </c>
      <c r="M115" s="17">
        <f t="shared" si="7"/>
        <v>1451.99</v>
      </c>
    </row>
    <row r="116" spans="1:13" ht="25.5" x14ac:dyDescent="0.2">
      <c r="A116" s="3" t="s">
        <v>381</v>
      </c>
      <c r="B116" s="5" t="s">
        <v>381</v>
      </c>
      <c r="C116" s="3" t="s">
        <v>382</v>
      </c>
      <c r="D116" s="8" t="s">
        <v>382</v>
      </c>
      <c r="E116" s="5" t="s">
        <v>383</v>
      </c>
      <c r="F116" s="9" t="s">
        <v>51</v>
      </c>
      <c r="G116" s="9" t="s">
        <v>12</v>
      </c>
      <c r="H116" s="4" t="str">
        <f t="shared" si="4"/>
        <v>Non-state-owned IMD MRSA West</v>
      </c>
      <c r="I116" s="6">
        <v>70529.374110549383</v>
      </c>
      <c r="J116" s="6">
        <v>62352.861531729286</v>
      </c>
      <c r="K116" s="6">
        <f t="shared" si="5"/>
        <v>132882.23564227868</v>
      </c>
      <c r="L116" s="15">
        <f t="shared" si="6"/>
        <v>6.4428206784551085E-5</v>
      </c>
      <c r="M116" s="17">
        <f t="shared" si="7"/>
        <v>14827.59</v>
      </c>
    </row>
    <row r="117" spans="1:13" ht="25.5" x14ac:dyDescent="0.2">
      <c r="A117" s="3" t="s">
        <v>384</v>
      </c>
      <c r="B117" s="5" t="s">
        <v>384</v>
      </c>
      <c r="C117" s="3" t="s">
        <v>385</v>
      </c>
      <c r="D117" s="8" t="s">
        <v>385</v>
      </c>
      <c r="E117" s="5" t="s">
        <v>386</v>
      </c>
      <c r="F117" s="9" t="s">
        <v>51</v>
      </c>
      <c r="G117" s="9" t="s">
        <v>15</v>
      </c>
      <c r="H117" s="4" t="str">
        <f t="shared" si="4"/>
        <v>Non-state-owned IMD Travis</v>
      </c>
      <c r="I117" s="6">
        <v>3469.4820452780441</v>
      </c>
      <c r="J117" s="6">
        <v>2699.5395752452018</v>
      </c>
      <c r="K117" s="6">
        <f t="shared" si="5"/>
        <v>6169.0216205232464</v>
      </c>
      <c r="L117" s="15">
        <f t="shared" si="6"/>
        <v>2.9910619632815688E-6</v>
      </c>
      <c r="M117" s="17">
        <f t="shared" si="7"/>
        <v>688.37</v>
      </c>
    </row>
    <row r="118" spans="1:13" ht="25.5" x14ac:dyDescent="0.2">
      <c r="A118" s="3" t="s">
        <v>387</v>
      </c>
      <c r="B118" s="5" t="s">
        <v>387</v>
      </c>
      <c r="C118" s="3" t="s">
        <v>388</v>
      </c>
      <c r="D118" s="8" t="s">
        <v>388</v>
      </c>
      <c r="E118" s="5" t="s">
        <v>389</v>
      </c>
      <c r="F118" s="9" t="s">
        <v>51</v>
      </c>
      <c r="G118" s="9" t="s">
        <v>6</v>
      </c>
      <c r="H118" s="4" t="str">
        <f t="shared" si="4"/>
        <v>Non-state-owned IMD Harris</v>
      </c>
      <c r="I118" s="6">
        <v>251218.03606831768</v>
      </c>
      <c r="J118" s="6">
        <v>204961.51540959952</v>
      </c>
      <c r="K118" s="6">
        <f t="shared" si="5"/>
        <v>456179.55147791724</v>
      </c>
      <c r="L118" s="15">
        <f t="shared" si="6"/>
        <v>2.211795303672016E-4</v>
      </c>
      <c r="M118" s="17">
        <f t="shared" si="7"/>
        <v>50902.55</v>
      </c>
    </row>
    <row r="119" spans="1:13" ht="25.5" x14ac:dyDescent="0.2">
      <c r="A119" s="3" t="s">
        <v>390</v>
      </c>
      <c r="B119" s="5" t="s">
        <v>390</v>
      </c>
      <c r="C119" s="3" t="s">
        <v>391</v>
      </c>
      <c r="D119" s="8" t="s">
        <v>391</v>
      </c>
      <c r="E119" s="5" t="s">
        <v>392</v>
      </c>
      <c r="F119" s="9" t="s">
        <v>51</v>
      </c>
      <c r="G119" s="9" t="s">
        <v>4</v>
      </c>
      <c r="H119" s="4" t="str">
        <f t="shared" si="4"/>
        <v>Non-state-owned IMD Dallas</v>
      </c>
      <c r="I119" s="6">
        <v>113821.44446085712</v>
      </c>
      <c r="J119" s="6">
        <v>96072.831826518173</v>
      </c>
      <c r="K119" s="6">
        <f t="shared" si="5"/>
        <v>209894.27628737531</v>
      </c>
      <c r="L119" s="15">
        <f t="shared" si="6"/>
        <v>1.0176764238028902E-4</v>
      </c>
      <c r="M119" s="17">
        <f t="shared" si="7"/>
        <v>23420.94</v>
      </c>
    </row>
    <row r="120" spans="1:13" ht="25.5" x14ac:dyDescent="0.2">
      <c r="A120" s="3" t="s">
        <v>393</v>
      </c>
      <c r="B120" s="5" t="s">
        <v>393</v>
      </c>
      <c r="C120" s="3" t="s">
        <v>394</v>
      </c>
      <c r="D120" s="8" t="s">
        <v>394</v>
      </c>
      <c r="E120" s="5" t="s">
        <v>395</v>
      </c>
      <c r="F120" s="9" t="s">
        <v>51</v>
      </c>
      <c r="G120" s="9" t="s">
        <v>6</v>
      </c>
      <c r="H120" s="4" t="str">
        <f t="shared" si="4"/>
        <v>Non-state-owned IMD Harris</v>
      </c>
      <c r="I120" s="6">
        <v>276860.36518371245</v>
      </c>
      <c r="J120" s="6">
        <v>227345.21518296338</v>
      </c>
      <c r="K120" s="6">
        <f t="shared" si="5"/>
        <v>504205.58036667586</v>
      </c>
      <c r="L120" s="15">
        <f t="shared" si="6"/>
        <v>2.444650425752855E-4</v>
      </c>
      <c r="M120" s="17">
        <f t="shared" si="7"/>
        <v>56261.51</v>
      </c>
    </row>
    <row r="121" spans="1:13" ht="25.5" x14ac:dyDescent="0.2">
      <c r="A121" s="3" t="s">
        <v>396</v>
      </c>
      <c r="B121" s="5" t="s">
        <v>396</v>
      </c>
      <c r="C121" s="3" t="s">
        <v>397</v>
      </c>
      <c r="D121" s="8" t="s">
        <v>397</v>
      </c>
      <c r="E121" s="5" t="s">
        <v>398</v>
      </c>
      <c r="F121" s="9" t="s">
        <v>51</v>
      </c>
      <c r="G121" s="9" t="s">
        <v>3</v>
      </c>
      <c r="H121" s="4" t="str">
        <f t="shared" si="4"/>
        <v>Non-state-owned IMD Bexar</v>
      </c>
      <c r="I121" s="6">
        <v>72091.80785928441</v>
      </c>
      <c r="J121" s="6">
        <v>60076.2281488718</v>
      </c>
      <c r="K121" s="6">
        <f t="shared" si="5"/>
        <v>132168.0360081562</v>
      </c>
      <c r="L121" s="15">
        <f t="shared" si="6"/>
        <v>6.4081925722298593E-5</v>
      </c>
      <c r="M121" s="17">
        <f t="shared" si="7"/>
        <v>14747.9</v>
      </c>
    </row>
    <row r="122" spans="1:13" ht="25.5" x14ac:dyDescent="0.2">
      <c r="A122" s="3" t="s">
        <v>399</v>
      </c>
      <c r="B122" s="5" t="s">
        <v>399</v>
      </c>
      <c r="C122" s="3" t="s">
        <v>400</v>
      </c>
      <c r="D122" s="8" t="s">
        <v>400</v>
      </c>
      <c r="E122" s="5" t="s">
        <v>401</v>
      </c>
      <c r="F122" s="9" t="s">
        <v>51</v>
      </c>
      <c r="G122" s="9" t="s">
        <v>14</v>
      </c>
      <c r="H122" s="4" t="str">
        <f t="shared" si="4"/>
        <v>Non-state-owned IMD Tarrant</v>
      </c>
      <c r="I122" s="6">
        <v>189902.59484770245</v>
      </c>
      <c r="J122" s="6">
        <v>164245.9594513214</v>
      </c>
      <c r="K122" s="6">
        <f t="shared" si="5"/>
        <v>354148.55429902382</v>
      </c>
      <c r="L122" s="15">
        <f t="shared" si="6"/>
        <v>1.7170960571623366E-4</v>
      </c>
      <c r="M122" s="17">
        <f t="shared" si="7"/>
        <v>39517.47</v>
      </c>
    </row>
    <row r="123" spans="1:13" ht="25.5" x14ac:dyDescent="0.2">
      <c r="A123" s="3" t="s">
        <v>402</v>
      </c>
      <c r="B123" s="5" t="s">
        <v>402</v>
      </c>
      <c r="C123" s="3" t="s">
        <v>403</v>
      </c>
      <c r="D123" s="8" t="s">
        <v>403</v>
      </c>
      <c r="E123" s="5" t="s">
        <v>404</v>
      </c>
      <c r="F123" s="9" t="s">
        <v>51</v>
      </c>
      <c r="G123" s="9" t="s">
        <v>15</v>
      </c>
      <c r="H123" s="4" t="str">
        <f t="shared" si="4"/>
        <v>Non-state-owned IMD Travis</v>
      </c>
      <c r="I123" s="6">
        <v>131508.14771475695</v>
      </c>
      <c r="J123" s="6">
        <v>111197.12086799643</v>
      </c>
      <c r="K123" s="6">
        <f t="shared" si="5"/>
        <v>242705.26858275337</v>
      </c>
      <c r="L123" s="15">
        <f t="shared" si="6"/>
        <v>1.1767611491760943E-4</v>
      </c>
      <c r="M123" s="17">
        <f t="shared" si="7"/>
        <v>27082.14</v>
      </c>
    </row>
    <row r="124" spans="1:13" ht="25.5" x14ac:dyDescent="0.2">
      <c r="A124" s="3" t="s">
        <v>405</v>
      </c>
      <c r="B124" s="5" t="s">
        <v>405</v>
      </c>
      <c r="C124" s="3" t="s">
        <v>406</v>
      </c>
      <c r="D124" s="8" t="s">
        <v>406</v>
      </c>
      <c r="E124" s="5" t="s">
        <v>407</v>
      </c>
      <c r="F124" s="9" t="s">
        <v>51</v>
      </c>
      <c r="G124" s="9" t="s">
        <v>6</v>
      </c>
      <c r="H124" s="4" t="str">
        <f t="shared" si="4"/>
        <v>Non-state-owned IMD Harris</v>
      </c>
      <c r="I124" s="6">
        <v>172414.61303367943</v>
      </c>
      <c r="J124" s="6">
        <v>140566.83009354063</v>
      </c>
      <c r="K124" s="6">
        <f t="shared" si="5"/>
        <v>312981.44312722003</v>
      </c>
      <c r="L124" s="15">
        <f t="shared" si="6"/>
        <v>1.5174965291682652E-4</v>
      </c>
      <c r="M124" s="17">
        <f t="shared" si="7"/>
        <v>34923.86</v>
      </c>
    </row>
    <row r="125" spans="1:13" x14ac:dyDescent="0.2">
      <c r="A125" s="3" t="s">
        <v>408</v>
      </c>
      <c r="B125" s="5" t="s">
        <v>408</v>
      </c>
      <c r="C125" s="3" t="s">
        <v>409</v>
      </c>
      <c r="D125" s="8" t="s">
        <v>409</v>
      </c>
      <c r="E125" s="5" t="s">
        <v>410</v>
      </c>
      <c r="F125" s="9" t="s">
        <v>33</v>
      </c>
      <c r="G125" s="9" t="s">
        <v>14</v>
      </c>
      <c r="H125" s="4" t="str">
        <f t="shared" si="4"/>
        <v>Urban Tarrant</v>
      </c>
      <c r="I125" s="6">
        <v>5391.1336827487203</v>
      </c>
      <c r="J125" s="6">
        <v>4932.9806612798347</v>
      </c>
      <c r="K125" s="6">
        <f t="shared" si="5"/>
        <v>10324.114344028556</v>
      </c>
      <c r="L125" s="15">
        <f t="shared" si="6"/>
        <v>5.005666638654812E-6</v>
      </c>
      <c r="M125" s="17">
        <f t="shared" si="7"/>
        <v>1152.01</v>
      </c>
    </row>
    <row r="126" spans="1:13" ht="25.5" x14ac:dyDescent="0.2">
      <c r="A126" s="3" t="s">
        <v>411</v>
      </c>
      <c r="B126" s="5" t="s">
        <v>411</v>
      </c>
      <c r="C126" s="3" t="s">
        <v>412</v>
      </c>
      <c r="D126" s="8" t="s">
        <v>412</v>
      </c>
      <c r="E126" s="5" t="s">
        <v>413</v>
      </c>
      <c r="F126" s="9" t="s">
        <v>51</v>
      </c>
      <c r="G126" s="9" t="s">
        <v>14</v>
      </c>
      <c r="H126" s="4" t="str">
        <f t="shared" si="4"/>
        <v>Non-state-owned IMD Tarrant</v>
      </c>
      <c r="I126" s="6">
        <v>75765.193342640705</v>
      </c>
      <c r="J126" s="6">
        <v>64684.867476483945</v>
      </c>
      <c r="K126" s="6">
        <f t="shared" si="5"/>
        <v>140450.06081912466</v>
      </c>
      <c r="L126" s="15">
        <f t="shared" si="6"/>
        <v>6.8097481334655302E-5</v>
      </c>
      <c r="M126" s="17">
        <f t="shared" si="7"/>
        <v>15672.04</v>
      </c>
    </row>
    <row r="127" spans="1:13" ht="25.5" x14ac:dyDescent="0.2">
      <c r="A127" s="3" t="s">
        <v>414</v>
      </c>
      <c r="B127" s="5" t="s">
        <v>415</v>
      </c>
      <c r="C127" s="3" t="s">
        <v>416</v>
      </c>
      <c r="D127" s="8" t="s">
        <v>416</v>
      </c>
      <c r="E127" s="5" t="s">
        <v>417</v>
      </c>
      <c r="F127" s="9" t="s">
        <v>51</v>
      </c>
      <c r="G127" s="9" t="s">
        <v>5</v>
      </c>
      <c r="H127" s="4" t="str">
        <f t="shared" si="4"/>
        <v>Non-state-owned IMD El Paso</v>
      </c>
      <c r="I127" s="6">
        <v>132346.56087385124</v>
      </c>
      <c r="J127" s="6">
        <v>111596.08729071658</v>
      </c>
      <c r="K127" s="6">
        <f t="shared" si="5"/>
        <v>243942.64816456783</v>
      </c>
      <c r="L127" s="15">
        <f t="shared" si="6"/>
        <v>1.1827606078082276E-4</v>
      </c>
      <c r="M127" s="17">
        <f t="shared" si="7"/>
        <v>27220.21</v>
      </c>
    </row>
    <row r="128" spans="1:13" ht="25.5" x14ac:dyDescent="0.2">
      <c r="A128" s="3" t="s">
        <v>418</v>
      </c>
      <c r="B128" s="5" t="s">
        <v>418</v>
      </c>
      <c r="C128" s="3" t="s">
        <v>419</v>
      </c>
      <c r="D128" s="8" t="s">
        <v>419</v>
      </c>
      <c r="E128" s="5" t="s">
        <v>420</v>
      </c>
      <c r="F128" s="9" t="s">
        <v>51</v>
      </c>
      <c r="G128" s="9" t="s">
        <v>6</v>
      </c>
      <c r="H128" s="4" t="str">
        <f t="shared" si="4"/>
        <v>Non-state-owned IMD Harris</v>
      </c>
      <c r="I128" s="6">
        <v>306001.44565044524</v>
      </c>
      <c r="J128" s="6">
        <v>250740.25100289017</v>
      </c>
      <c r="K128" s="6">
        <f t="shared" si="5"/>
        <v>556741.69665333536</v>
      </c>
      <c r="L128" s="15">
        <f t="shared" si="6"/>
        <v>2.6993727930741036E-4</v>
      </c>
      <c r="M128" s="17">
        <f t="shared" si="7"/>
        <v>62123.72</v>
      </c>
    </row>
    <row r="129" spans="1:13" x14ac:dyDescent="0.2">
      <c r="A129" s="3" t="s">
        <v>421</v>
      </c>
      <c r="B129" s="5" t="s">
        <v>421</v>
      </c>
      <c r="C129" s="3" t="s">
        <v>422</v>
      </c>
      <c r="D129" s="8" t="s">
        <v>422</v>
      </c>
      <c r="E129" s="5" t="s">
        <v>423</v>
      </c>
      <c r="F129" s="9" t="s">
        <v>37</v>
      </c>
      <c r="G129" s="9" t="s">
        <v>6</v>
      </c>
      <c r="H129" s="4" t="str">
        <f t="shared" si="4"/>
        <v>Rural Harris</v>
      </c>
      <c r="I129" s="6">
        <v>225365.20573525847</v>
      </c>
      <c r="J129" s="6">
        <v>183749.56497677776</v>
      </c>
      <c r="K129" s="6">
        <f t="shared" si="5"/>
        <v>409114.77071203623</v>
      </c>
      <c r="L129" s="15">
        <f t="shared" si="6"/>
        <v>1.9836008115491752E-4</v>
      </c>
      <c r="M129" s="17">
        <f t="shared" si="7"/>
        <v>45650.85</v>
      </c>
    </row>
    <row r="130" spans="1:13" x14ac:dyDescent="0.2">
      <c r="A130" s="3" t="s">
        <v>424</v>
      </c>
      <c r="B130" s="5" t="s">
        <v>424</v>
      </c>
      <c r="C130" s="3" t="s">
        <v>425</v>
      </c>
      <c r="D130" s="8" t="s">
        <v>425</v>
      </c>
      <c r="E130" s="5" t="s">
        <v>426</v>
      </c>
      <c r="F130" s="9" t="s">
        <v>37</v>
      </c>
      <c r="G130" s="9" t="s">
        <v>10</v>
      </c>
      <c r="H130" s="4" t="str">
        <f t="shared" ref="H130:H193" si="8">CONCATENATE(F130," ",G130)</f>
        <v>Rural MRSA Central</v>
      </c>
      <c r="I130" s="6">
        <v>72888.35555714932</v>
      </c>
      <c r="J130" s="6">
        <v>59994.67001472196</v>
      </c>
      <c r="K130" s="6">
        <f t="shared" si="5"/>
        <v>132883.02557187129</v>
      </c>
      <c r="L130" s="15">
        <f t="shared" si="6"/>
        <v>6.4428589783428937E-5</v>
      </c>
      <c r="M130" s="17">
        <f t="shared" si="7"/>
        <v>14827.68</v>
      </c>
    </row>
    <row r="131" spans="1:13" x14ac:dyDescent="0.2">
      <c r="A131" s="3" t="s">
        <v>427</v>
      </c>
      <c r="B131" s="5" t="s">
        <v>427</v>
      </c>
      <c r="C131" s="3" t="s">
        <v>428</v>
      </c>
      <c r="D131" s="8" t="s">
        <v>428</v>
      </c>
      <c r="E131" s="5" t="s">
        <v>429</v>
      </c>
      <c r="F131" s="9" t="s">
        <v>33</v>
      </c>
      <c r="G131" s="9" t="s">
        <v>6</v>
      </c>
      <c r="H131" s="4" t="str">
        <f t="shared" si="8"/>
        <v>Urban Harris</v>
      </c>
      <c r="I131" s="6">
        <v>8846672.3783855811</v>
      </c>
      <c r="J131" s="6">
        <v>8036641.0938477572</v>
      </c>
      <c r="K131" s="6">
        <f t="shared" ref="K131:K194" si="9">I131+J131</f>
        <v>16883313.47223334</v>
      </c>
      <c r="L131" s="15">
        <f t="shared" ref="L131:L194" si="10">K131/$K$409</f>
        <v>8.1859069147942401E-3</v>
      </c>
      <c r="M131" s="17">
        <f t="shared" ref="M131:M194" si="11">ROUND(L131*$P$1,2)</f>
        <v>1883915.39</v>
      </c>
    </row>
    <row r="132" spans="1:13" x14ac:dyDescent="0.2">
      <c r="A132" s="3" t="s">
        <v>430</v>
      </c>
      <c r="B132" s="5" t="s">
        <v>430</v>
      </c>
      <c r="C132" s="3" t="s">
        <v>431</v>
      </c>
      <c r="D132" s="8" t="s">
        <v>431</v>
      </c>
      <c r="E132" s="5" t="s">
        <v>432</v>
      </c>
      <c r="F132" s="9" t="s">
        <v>33</v>
      </c>
      <c r="G132" s="9" t="s">
        <v>6</v>
      </c>
      <c r="H132" s="4" t="str">
        <f t="shared" si="8"/>
        <v>Urban Harris</v>
      </c>
      <c r="I132" s="6">
        <v>2488829.7034698771</v>
      </c>
      <c r="J132" s="6">
        <v>2066804.329520795</v>
      </c>
      <c r="K132" s="6">
        <f t="shared" si="9"/>
        <v>4555634.0329906717</v>
      </c>
      <c r="L132" s="15">
        <f t="shared" si="10"/>
        <v>2.20880789741075E-3</v>
      </c>
      <c r="M132" s="17">
        <f t="shared" si="11"/>
        <v>508337.96</v>
      </c>
    </row>
    <row r="133" spans="1:13" x14ac:dyDescent="0.2">
      <c r="A133" s="3" t="s">
        <v>433</v>
      </c>
      <c r="B133" s="5" t="s">
        <v>433</v>
      </c>
      <c r="C133" s="3" t="s">
        <v>434</v>
      </c>
      <c r="D133" s="8" t="s">
        <v>434</v>
      </c>
      <c r="E133" s="5" t="s">
        <v>435</v>
      </c>
      <c r="F133" s="9" t="s">
        <v>33</v>
      </c>
      <c r="G133" s="9" t="s">
        <v>6</v>
      </c>
      <c r="H133" s="4" t="str">
        <f t="shared" si="8"/>
        <v>Urban Harris</v>
      </c>
      <c r="I133" s="6">
        <v>74712.920571559182</v>
      </c>
      <c r="J133" s="6">
        <v>65838.307353041411</v>
      </c>
      <c r="K133" s="6">
        <f t="shared" si="9"/>
        <v>140551.22792460059</v>
      </c>
      <c r="L133" s="15">
        <f t="shared" si="10"/>
        <v>6.8146532399757372E-5</v>
      </c>
      <c r="M133" s="17">
        <f t="shared" si="11"/>
        <v>15683.33</v>
      </c>
    </row>
    <row r="134" spans="1:13" x14ac:dyDescent="0.2">
      <c r="A134" s="3" t="s">
        <v>436</v>
      </c>
      <c r="B134" s="5" t="s">
        <v>436</v>
      </c>
      <c r="C134" s="3" t="s">
        <v>437</v>
      </c>
      <c r="D134" s="8" t="s">
        <v>437</v>
      </c>
      <c r="E134" s="5" t="s">
        <v>438</v>
      </c>
      <c r="F134" s="9" t="s">
        <v>33</v>
      </c>
      <c r="G134" s="9" t="s">
        <v>6</v>
      </c>
      <c r="H134" s="4" t="str">
        <f t="shared" si="8"/>
        <v>Urban Harris</v>
      </c>
      <c r="I134" s="6">
        <v>1454415.9944890013</v>
      </c>
      <c r="J134" s="6">
        <v>1146198.5634884955</v>
      </c>
      <c r="K134" s="6">
        <f t="shared" si="9"/>
        <v>2600614.5579774966</v>
      </c>
      <c r="L134" s="15">
        <f t="shared" si="10"/>
        <v>1.2609129557343052E-3</v>
      </c>
      <c r="M134" s="17">
        <f t="shared" si="11"/>
        <v>290188.17</v>
      </c>
    </row>
    <row r="135" spans="1:13" x14ac:dyDescent="0.2">
      <c r="A135" s="3" t="s">
        <v>439</v>
      </c>
      <c r="B135" s="5" t="s">
        <v>439</v>
      </c>
      <c r="C135" s="3" t="s">
        <v>440</v>
      </c>
      <c r="D135" s="8" t="s">
        <v>440</v>
      </c>
      <c r="E135" s="5" t="s">
        <v>441</v>
      </c>
      <c r="F135" s="9" t="s">
        <v>33</v>
      </c>
      <c r="G135" s="9" t="s">
        <v>6</v>
      </c>
      <c r="H135" s="4" t="str">
        <f t="shared" si="8"/>
        <v>Urban Harris</v>
      </c>
      <c r="I135" s="6">
        <v>1584654.8913779838</v>
      </c>
      <c r="J135" s="6">
        <v>1256505.6740324839</v>
      </c>
      <c r="K135" s="6">
        <f t="shared" si="9"/>
        <v>2841160.5654104678</v>
      </c>
      <c r="L135" s="15">
        <f t="shared" si="10"/>
        <v>1.3775421487425444E-3</v>
      </c>
      <c r="M135" s="17">
        <f t="shared" si="11"/>
        <v>317029.36</v>
      </c>
    </row>
    <row r="136" spans="1:13" x14ac:dyDescent="0.2">
      <c r="A136" s="3" t="s">
        <v>442</v>
      </c>
      <c r="B136" s="5" t="s">
        <v>442</v>
      </c>
      <c r="C136" s="3" t="s">
        <v>443</v>
      </c>
      <c r="D136" s="8" t="s">
        <v>443</v>
      </c>
      <c r="E136" s="5" t="s">
        <v>444</v>
      </c>
      <c r="F136" s="9" t="s">
        <v>33</v>
      </c>
      <c r="G136" s="9" t="s">
        <v>6</v>
      </c>
      <c r="H136" s="4" t="str">
        <f t="shared" si="8"/>
        <v>Urban Harris</v>
      </c>
      <c r="I136" s="6">
        <v>347667.6908827282</v>
      </c>
      <c r="J136" s="6">
        <v>314447.63886999676</v>
      </c>
      <c r="K136" s="6">
        <f t="shared" si="9"/>
        <v>662115.32975272497</v>
      </c>
      <c r="L136" s="15">
        <f t="shared" si="10"/>
        <v>3.2102788739473282E-4</v>
      </c>
      <c r="M136" s="17">
        <f t="shared" si="11"/>
        <v>73881.78</v>
      </c>
    </row>
    <row r="137" spans="1:13" x14ac:dyDescent="0.2">
      <c r="A137" s="3" t="s">
        <v>445</v>
      </c>
      <c r="B137" s="5" t="s">
        <v>445</v>
      </c>
      <c r="C137" s="3" t="s">
        <v>446</v>
      </c>
      <c r="D137" s="8" t="s">
        <v>446</v>
      </c>
      <c r="E137" s="5" t="s">
        <v>447</v>
      </c>
      <c r="F137" s="9" t="s">
        <v>33</v>
      </c>
      <c r="G137" s="9" t="s">
        <v>6</v>
      </c>
      <c r="H137" s="4" t="str">
        <f t="shared" si="8"/>
        <v>Urban Harris</v>
      </c>
      <c r="I137" s="6">
        <v>527661.24868491886</v>
      </c>
      <c r="J137" s="6">
        <v>422135.07001851773</v>
      </c>
      <c r="K137" s="6">
        <f t="shared" si="9"/>
        <v>949796.31870343653</v>
      </c>
      <c r="L137" s="15">
        <f t="shared" si="10"/>
        <v>4.6051056658442171E-4</v>
      </c>
      <c r="M137" s="17">
        <f t="shared" si="11"/>
        <v>105982.51</v>
      </c>
    </row>
    <row r="138" spans="1:13" x14ac:dyDescent="0.2">
      <c r="A138" s="3" t="s">
        <v>448</v>
      </c>
      <c r="B138" s="5" t="s">
        <v>448</v>
      </c>
      <c r="C138" s="3" t="s">
        <v>449</v>
      </c>
      <c r="D138" s="8" t="s">
        <v>449</v>
      </c>
      <c r="E138" s="5" t="s">
        <v>450</v>
      </c>
      <c r="F138" s="9" t="s">
        <v>37</v>
      </c>
      <c r="G138" s="9" t="s">
        <v>11</v>
      </c>
      <c r="H138" s="4" t="str">
        <f t="shared" si="8"/>
        <v>Rural MRSA Northeast</v>
      </c>
      <c r="I138" s="6">
        <v>704484.63873146696</v>
      </c>
      <c r="J138" s="6">
        <v>599283.87079326285</v>
      </c>
      <c r="K138" s="6">
        <f t="shared" si="9"/>
        <v>1303768.5095247298</v>
      </c>
      <c r="L138" s="15">
        <f t="shared" si="10"/>
        <v>6.3213466213025862E-4</v>
      </c>
      <c r="M138" s="17">
        <f t="shared" si="11"/>
        <v>145480.29999999999</v>
      </c>
    </row>
    <row r="139" spans="1:13" x14ac:dyDescent="0.2">
      <c r="A139" s="3" t="s">
        <v>451</v>
      </c>
      <c r="B139" s="5" t="s">
        <v>451</v>
      </c>
      <c r="C139" s="3" t="s">
        <v>452</v>
      </c>
      <c r="D139" s="8" t="s">
        <v>452</v>
      </c>
      <c r="E139" s="5" t="s">
        <v>453</v>
      </c>
      <c r="F139" s="9" t="s">
        <v>37</v>
      </c>
      <c r="G139" s="9" t="s">
        <v>8</v>
      </c>
      <c r="H139" s="4" t="str">
        <f t="shared" si="8"/>
        <v>Rural Jefferson</v>
      </c>
      <c r="I139" s="6">
        <v>503818.64094981109</v>
      </c>
      <c r="J139" s="6">
        <v>425199.75276653096</v>
      </c>
      <c r="K139" s="6">
        <f t="shared" si="9"/>
        <v>929018.39371634205</v>
      </c>
      <c r="L139" s="15">
        <f t="shared" si="10"/>
        <v>4.5043634980780021E-4</v>
      </c>
      <c r="M139" s="17">
        <f t="shared" si="11"/>
        <v>103664.01</v>
      </c>
    </row>
    <row r="140" spans="1:13" x14ac:dyDescent="0.2">
      <c r="A140" s="3" t="s">
        <v>454</v>
      </c>
      <c r="B140" s="5" t="s">
        <v>454</v>
      </c>
      <c r="C140" s="3" t="s">
        <v>455</v>
      </c>
      <c r="D140" s="8" t="s">
        <v>455</v>
      </c>
      <c r="E140" s="5" t="s">
        <v>456</v>
      </c>
      <c r="F140" s="9" t="s">
        <v>37</v>
      </c>
      <c r="G140" s="9" t="s">
        <v>11</v>
      </c>
      <c r="H140" s="4" t="str">
        <f t="shared" si="8"/>
        <v>Rural MRSA Northeast</v>
      </c>
      <c r="I140" s="6">
        <v>0</v>
      </c>
      <c r="J140" s="6">
        <v>0</v>
      </c>
      <c r="K140" s="6">
        <f t="shared" si="9"/>
        <v>0</v>
      </c>
      <c r="L140" s="15">
        <f t="shared" si="10"/>
        <v>0</v>
      </c>
      <c r="M140" s="17">
        <f t="shared" si="11"/>
        <v>0</v>
      </c>
    </row>
    <row r="141" spans="1:13" x14ac:dyDescent="0.2">
      <c r="A141" s="3" t="s">
        <v>457</v>
      </c>
      <c r="B141" s="5" t="s">
        <v>457</v>
      </c>
      <c r="C141" s="3" t="s">
        <v>458</v>
      </c>
      <c r="D141" s="8" t="s">
        <v>458</v>
      </c>
      <c r="E141" s="5" t="s">
        <v>459</v>
      </c>
      <c r="F141" s="9" t="s">
        <v>37</v>
      </c>
      <c r="G141" s="9" t="s">
        <v>10</v>
      </c>
      <c r="H141" s="4" t="str">
        <f t="shared" si="8"/>
        <v>Rural MRSA Central</v>
      </c>
      <c r="I141" s="6">
        <v>32544.385415799217</v>
      </c>
      <c r="J141" s="6">
        <v>27686.493192373528</v>
      </c>
      <c r="K141" s="6">
        <f t="shared" si="9"/>
        <v>60230.878608172745</v>
      </c>
      <c r="L141" s="15">
        <f t="shared" si="10"/>
        <v>2.9203057000253247E-5</v>
      </c>
      <c r="M141" s="17">
        <f t="shared" si="11"/>
        <v>6720.83</v>
      </c>
    </row>
    <row r="142" spans="1:13" x14ac:dyDescent="0.2">
      <c r="A142" s="3" t="s">
        <v>460</v>
      </c>
      <c r="B142" s="5" t="s">
        <v>460</v>
      </c>
      <c r="C142" s="3" t="s">
        <v>461</v>
      </c>
      <c r="D142" s="8" t="s">
        <v>461</v>
      </c>
      <c r="E142" s="5" t="s">
        <v>462</v>
      </c>
      <c r="F142" s="9" t="s">
        <v>37</v>
      </c>
      <c r="G142" s="9" t="s">
        <v>10</v>
      </c>
      <c r="H142" s="4" t="str">
        <f t="shared" si="8"/>
        <v>Rural MRSA Central</v>
      </c>
      <c r="I142" s="6">
        <v>72956.553702072415</v>
      </c>
      <c r="J142" s="6">
        <v>61812.60039276311</v>
      </c>
      <c r="K142" s="6">
        <f t="shared" si="9"/>
        <v>134769.15409483551</v>
      </c>
      <c r="L142" s="15">
        <f t="shared" si="10"/>
        <v>6.5343082814889604E-5</v>
      </c>
      <c r="M142" s="17">
        <f t="shared" si="11"/>
        <v>15038.14</v>
      </c>
    </row>
    <row r="143" spans="1:13" x14ac:dyDescent="0.2">
      <c r="A143" s="3" t="s">
        <v>463</v>
      </c>
      <c r="B143" s="5" t="s">
        <v>463</v>
      </c>
      <c r="C143" s="3" t="s">
        <v>464</v>
      </c>
      <c r="D143" s="8" t="s">
        <v>464</v>
      </c>
      <c r="E143" s="5" t="s">
        <v>465</v>
      </c>
      <c r="F143" s="9" t="s">
        <v>37</v>
      </c>
      <c r="G143" s="9" t="s">
        <v>10</v>
      </c>
      <c r="H143" s="4" t="str">
        <f t="shared" si="8"/>
        <v>Rural MRSA Central</v>
      </c>
      <c r="I143" s="6">
        <v>43611.200759017091</v>
      </c>
      <c r="J143" s="6">
        <v>36372.833839470513</v>
      </c>
      <c r="K143" s="6">
        <f t="shared" si="9"/>
        <v>79984.034598487604</v>
      </c>
      <c r="L143" s="15">
        <f t="shared" si="10"/>
        <v>3.8780412563547078E-5</v>
      </c>
      <c r="M143" s="17">
        <f t="shared" si="11"/>
        <v>8924.98</v>
      </c>
    </row>
    <row r="144" spans="1:13" x14ac:dyDescent="0.2">
      <c r="A144" s="3" t="s">
        <v>466</v>
      </c>
      <c r="B144" s="5" t="s">
        <v>466</v>
      </c>
      <c r="C144" s="3" t="s">
        <v>467</v>
      </c>
      <c r="D144" s="8" t="s">
        <v>467</v>
      </c>
      <c r="E144" s="5" t="s">
        <v>468</v>
      </c>
      <c r="F144" s="9" t="s">
        <v>33</v>
      </c>
      <c r="G144" s="9" t="s">
        <v>4</v>
      </c>
      <c r="H144" s="4" t="str">
        <f t="shared" si="8"/>
        <v>Urban Dallas</v>
      </c>
      <c r="I144" s="6">
        <v>8966238.5325663295</v>
      </c>
      <c r="J144" s="6">
        <v>7624800.7974082967</v>
      </c>
      <c r="K144" s="6">
        <f t="shared" si="9"/>
        <v>16591039.329974625</v>
      </c>
      <c r="L144" s="15">
        <f t="shared" si="10"/>
        <v>8.044197236414698E-3</v>
      </c>
      <c r="M144" s="17">
        <f t="shared" si="11"/>
        <v>1851302.14</v>
      </c>
    </row>
    <row r="145" spans="1:13" x14ac:dyDescent="0.2">
      <c r="A145" s="3" t="s">
        <v>469</v>
      </c>
      <c r="B145" s="5" t="s">
        <v>469</v>
      </c>
      <c r="C145" s="3" t="s">
        <v>470</v>
      </c>
      <c r="D145" s="8" t="s">
        <v>470</v>
      </c>
      <c r="E145" s="5" t="s">
        <v>471</v>
      </c>
      <c r="F145" s="9" t="s">
        <v>33</v>
      </c>
      <c r="G145" s="9" t="s">
        <v>14</v>
      </c>
      <c r="H145" s="4" t="str">
        <f t="shared" si="8"/>
        <v>Urban Tarrant</v>
      </c>
      <c r="I145" s="6">
        <v>7249300.1971406573</v>
      </c>
      <c r="J145" s="6">
        <v>6038944.9281493621</v>
      </c>
      <c r="K145" s="6">
        <f t="shared" si="9"/>
        <v>13288245.125290019</v>
      </c>
      <c r="L145" s="15">
        <f t="shared" si="10"/>
        <v>6.442831132377441E-3</v>
      </c>
      <c r="M145" s="17">
        <f t="shared" si="11"/>
        <v>1482761.64</v>
      </c>
    </row>
    <row r="146" spans="1:13" x14ac:dyDescent="0.2">
      <c r="A146" s="3" t="s">
        <v>472</v>
      </c>
      <c r="B146" s="5" t="s">
        <v>472</v>
      </c>
      <c r="C146" s="3" t="s">
        <v>473</v>
      </c>
      <c r="D146" s="8" t="s">
        <v>473</v>
      </c>
      <c r="E146" s="5" t="s">
        <v>474</v>
      </c>
      <c r="F146" s="9" t="s">
        <v>33</v>
      </c>
      <c r="G146" s="9" t="s">
        <v>4</v>
      </c>
      <c r="H146" s="4" t="str">
        <f t="shared" si="8"/>
        <v>Urban Dallas</v>
      </c>
      <c r="I146" s="6">
        <v>275542.66174853564</v>
      </c>
      <c r="J146" s="6">
        <v>232668.95610111806</v>
      </c>
      <c r="K146" s="6">
        <f t="shared" si="9"/>
        <v>508211.6178496537</v>
      </c>
      <c r="L146" s="15">
        <f t="shared" si="10"/>
        <v>2.4640737753144006E-4</v>
      </c>
      <c r="M146" s="17">
        <f t="shared" si="11"/>
        <v>56708.52</v>
      </c>
    </row>
    <row r="147" spans="1:13" x14ac:dyDescent="0.2">
      <c r="A147" s="3" t="s">
        <v>475</v>
      </c>
      <c r="B147" s="5" t="s">
        <v>475</v>
      </c>
      <c r="C147" s="3" t="s">
        <v>476</v>
      </c>
      <c r="D147" s="8" t="s">
        <v>476</v>
      </c>
      <c r="E147" s="5" t="s">
        <v>477</v>
      </c>
      <c r="F147" s="9" t="s">
        <v>37</v>
      </c>
      <c r="G147" s="9" t="s">
        <v>10</v>
      </c>
      <c r="H147" s="4" t="str">
        <f t="shared" si="8"/>
        <v>Rural MRSA Central</v>
      </c>
      <c r="I147" s="6">
        <v>19714.928631732851</v>
      </c>
      <c r="J147" s="6">
        <v>16265.41167008539</v>
      </c>
      <c r="K147" s="6">
        <f t="shared" si="9"/>
        <v>35980.340301818243</v>
      </c>
      <c r="L147" s="15">
        <f t="shared" si="10"/>
        <v>1.7445136996223935E-5</v>
      </c>
      <c r="M147" s="17">
        <f t="shared" si="11"/>
        <v>4014.85</v>
      </c>
    </row>
    <row r="148" spans="1:13" x14ac:dyDescent="0.2">
      <c r="A148" s="3" t="s">
        <v>478</v>
      </c>
      <c r="B148" s="5" t="s">
        <v>478</v>
      </c>
      <c r="C148" s="3" t="s">
        <v>479</v>
      </c>
      <c r="D148" s="8" t="s">
        <v>479</v>
      </c>
      <c r="E148" s="5" t="s">
        <v>480</v>
      </c>
      <c r="F148" s="9" t="s">
        <v>37</v>
      </c>
      <c r="G148" s="9" t="s">
        <v>11</v>
      </c>
      <c r="H148" s="4" t="str">
        <f t="shared" si="8"/>
        <v>Rural MRSA Northeast</v>
      </c>
      <c r="I148" s="6">
        <v>523521.82134831458</v>
      </c>
      <c r="J148" s="6">
        <v>446501.78902974015</v>
      </c>
      <c r="K148" s="6">
        <f t="shared" si="9"/>
        <v>970023.61037805467</v>
      </c>
      <c r="L148" s="15">
        <f t="shared" si="10"/>
        <v>4.7031780774351827E-4</v>
      </c>
      <c r="M148" s="17">
        <f t="shared" si="11"/>
        <v>108239.56</v>
      </c>
    </row>
    <row r="149" spans="1:13" x14ac:dyDescent="0.2">
      <c r="A149" s="3" t="s">
        <v>481</v>
      </c>
      <c r="B149" s="5" t="s">
        <v>481</v>
      </c>
      <c r="C149" s="3" t="s">
        <v>482</v>
      </c>
      <c r="D149" s="8" t="s">
        <v>482</v>
      </c>
      <c r="E149" s="5" t="s">
        <v>483</v>
      </c>
      <c r="F149" s="9" t="s">
        <v>37</v>
      </c>
      <c r="G149" s="9" t="s">
        <v>12</v>
      </c>
      <c r="H149" s="4" t="str">
        <f t="shared" si="8"/>
        <v>Rural MRSA West</v>
      </c>
      <c r="I149" s="6">
        <v>14682.291481635069</v>
      </c>
      <c r="J149" s="6">
        <v>11620.977159579605</v>
      </c>
      <c r="K149" s="6">
        <f t="shared" si="9"/>
        <v>26303.268641214672</v>
      </c>
      <c r="L149" s="15">
        <f t="shared" si="10"/>
        <v>1.2753190243486457E-5</v>
      </c>
      <c r="M149" s="17">
        <f t="shared" si="11"/>
        <v>2935.04</v>
      </c>
    </row>
    <row r="150" spans="1:13" x14ac:dyDescent="0.2">
      <c r="A150" s="3" t="s">
        <v>484</v>
      </c>
      <c r="B150" s="5" t="s">
        <v>485</v>
      </c>
      <c r="C150" s="3" t="s">
        <v>486</v>
      </c>
      <c r="D150" s="8" t="s">
        <v>486</v>
      </c>
      <c r="E150" s="5" t="s">
        <v>487</v>
      </c>
      <c r="F150" s="9" t="s">
        <v>33</v>
      </c>
      <c r="G150" s="9" t="s">
        <v>4</v>
      </c>
      <c r="H150" s="4" t="str">
        <f t="shared" si="8"/>
        <v>Urban Dallas</v>
      </c>
      <c r="I150" s="6">
        <v>2348557.0465804744</v>
      </c>
      <c r="J150" s="6">
        <v>1969830.3290035592</v>
      </c>
      <c r="K150" s="6">
        <f t="shared" si="9"/>
        <v>4318387.3755840333</v>
      </c>
      <c r="L150" s="15">
        <f t="shared" si="10"/>
        <v>2.0937784005900691E-3</v>
      </c>
      <c r="M150" s="17">
        <f t="shared" si="11"/>
        <v>481864.92</v>
      </c>
    </row>
    <row r="151" spans="1:13" x14ac:dyDescent="0.2">
      <c r="A151" s="3" t="s">
        <v>488</v>
      </c>
      <c r="B151" s="5" t="s">
        <v>488</v>
      </c>
      <c r="C151" s="3" t="s">
        <v>489</v>
      </c>
      <c r="D151" s="8" t="s">
        <v>489</v>
      </c>
      <c r="E151" s="5" t="s">
        <v>490</v>
      </c>
      <c r="F151" s="9" t="s">
        <v>33</v>
      </c>
      <c r="G151" s="9" t="s">
        <v>4</v>
      </c>
      <c r="H151" s="4" t="str">
        <f t="shared" si="8"/>
        <v>Urban Dallas</v>
      </c>
      <c r="I151" s="6">
        <v>1177290.6086302693</v>
      </c>
      <c r="J151" s="6">
        <v>988054.31917091971</v>
      </c>
      <c r="K151" s="6">
        <f t="shared" si="9"/>
        <v>2165344.927801189</v>
      </c>
      <c r="L151" s="15">
        <f t="shared" si="10"/>
        <v>1.0498716408099522E-3</v>
      </c>
      <c r="M151" s="17">
        <f t="shared" si="11"/>
        <v>241618.84</v>
      </c>
    </row>
    <row r="152" spans="1:13" x14ac:dyDescent="0.2">
      <c r="A152" s="3" t="s">
        <v>491</v>
      </c>
      <c r="B152" s="5" t="s">
        <v>492</v>
      </c>
      <c r="C152" s="3" t="s">
        <v>493</v>
      </c>
      <c r="D152" s="8" t="s">
        <v>493</v>
      </c>
      <c r="E152" s="5" t="s">
        <v>494</v>
      </c>
      <c r="F152" s="9" t="s">
        <v>33</v>
      </c>
      <c r="G152" s="9" t="s">
        <v>4</v>
      </c>
      <c r="H152" s="4" t="str">
        <f t="shared" si="8"/>
        <v>Urban Dallas</v>
      </c>
      <c r="I152" s="6">
        <v>296414.42645423277</v>
      </c>
      <c r="J152" s="6">
        <v>250568.37785338698</v>
      </c>
      <c r="K152" s="6">
        <f t="shared" si="9"/>
        <v>546982.80430761981</v>
      </c>
      <c r="L152" s="15">
        <f t="shared" si="10"/>
        <v>2.6520566163858563E-4</v>
      </c>
      <c r="M152" s="17">
        <f t="shared" si="11"/>
        <v>61034.78</v>
      </c>
    </row>
    <row r="153" spans="1:13" x14ac:dyDescent="0.2">
      <c r="A153" s="3" t="s">
        <v>495</v>
      </c>
      <c r="B153" s="5" t="s">
        <v>495</v>
      </c>
      <c r="C153" s="3" t="s">
        <v>496</v>
      </c>
      <c r="D153" s="8" t="s">
        <v>496</v>
      </c>
      <c r="E153" s="5" t="s">
        <v>497</v>
      </c>
      <c r="F153" s="9" t="s">
        <v>33</v>
      </c>
      <c r="G153" s="9" t="s">
        <v>6</v>
      </c>
      <c r="H153" s="4" t="str">
        <f t="shared" si="8"/>
        <v>Urban Harris</v>
      </c>
      <c r="I153" s="6">
        <v>4752863.1978956722</v>
      </c>
      <c r="J153" s="6">
        <v>4014300.0610103188</v>
      </c>
      <c r="K153" s="6">
        <f t="shared" si="9"/>
        <v>8767163.2589059919</v>
      </c>
      <c r="L153" s="15">
        <f t="shared" si="10"/>
        <v>4.2507759192079459E-3</v>
      </c>
      <c r="M153" s="17">
        <f t="shared" si="11"/>
        <v>978279.16</v>
      </c>
    </row>
    <row r="154" spans="1:13" x14ac:dyDescent="0.2">
      <c r="A154" s="3" t="s">
        <v>498</v>
      </c>
      <c r="B154" s="5" t="s">
        <v>498</v>
      </c>
      <c r="C154" s="3" t="s">
        <v>499</v>
      </c>
      <c r="D154" s="8" t="s">
        <v>499</v>
      </c>
      <c r="E154" s="5" t="s">
        <v>500</v>
      </c>
      <c r="F154" s="9" t="s">
        <v>33</v>
      </c>
      <c r="G154" s="9" t="s">
        <v>4</v>
      </c>
      <c r="H154" s="4" t="str">
        <f t="shared" si="8"/>
        <v>Urban Dallas</v>
      </c>
      <c r="I154" s="6">
        <v>1167997.1280190179</v>
      </c>
      <c r="J154" s="6">
        <v>981902.79824380251</v>
      </c>
      <c r="K154" s="6">
        <f t="shared" si="9"/>
        <v>2149899.9262628201</v>
      </c>
      <c r="L154" s="15">
        <f t="shared" si="10"/>
        <v>1.0423831021945985E-3</v>
      </c>
      <c r="M154" s="17">
        <f t="shared" si="11"/>
        <v>239895.42</v>
      </c>
    </row>
    <row r="155" spans="1:13" x14ac:dyDescent="0.2">
      <c r="A155" s="3" t="s">
        <v>501</v>
      </c>
      <c r="B155" s="5" t="s">
        <v>501</v>
      </c>
      <c r="C155" s="3" t="s">
        <v>502</v>
      </c>
      <c r="D155" s="8" t="s">
        <v>502</v>
      </c>
      <c r="E155" s="5" t="s">
        <v>503</v>
      </c>
      <c r="F155" s="9" t="s">
        <v>33</v>
      </c>
      <c r="G155" s="9" t="s">
        <v>6</v>
      </c>
      <c r="H155" s="4" t="str">
        <f t="shared" si="8"/>
        <v>Urban Harris</v>
      </c>
      <c r="I155" s="6">
        <v>7485437.0911157178</v>
      </c>
      <c r="J155" s="6">
        <v>6130252.2982168905</v>
      </c>
      <c r="K155" s="6">
        <f t="shared" si="9"/>
        <v>13615689.389332607</v>
      </c>
      <c r="L155" s="15">
        <f t="shared" si="10"/>
        <v>6.6015931117509932E-3</v>
      </c>
      <c r="M155" s="17">
        <f t="shared" si="11"/>
        <v>1519299.33</v>
      </c>
    </row>
    <row r="156" spans="1:13" x14ac:dyDescent="0.2">
      <c r="A156" s="3" t="s">
        <v>504</v>
      </c>
      <c r="B156" s="5" t="s">
        <v>504</v>
      </c>
      <c r="C156" s="3" t="s">
        <v>505</v>
      </c>
      <c r="D156" s="8" t="s">
        <v>505</v>
      </c>
      <c r="E156" s="5" t="s">
        <v>506</v>
      </c>
      <c r="F156" s="9" t="s">
        <v>37</v>
      </c>
      <c r="G156" s="9" t="s">
        <v>15</v>
      </c>
      <c r="H156" s="4" t="str">
        <f t="shared" si="8"/>
        <v>Rural Travis</v>
      </c>
      <c r="I156" s="6">
        <v>60237.806957771827</v>
      </c>
      <c r="J156" s="6">
        <v>52351.035153544653</v>
      </c>
      <c r="K156" s="6">
        <f t="shared" si="9"/>
        <v>112588.84211131648</v>
      </c>
      <c r="L156" s="15">
        <f t="shared" si="10"/>
        <v>5.4588916013640001E-5</v>
      </c>
      <c r="M156" s="17">
        <f t="shared" si="11"/>
        <v>12563.16</v>
      </c>
    </row>
    <row r="157" spans="1:13" x14ac:dyDescent="0.2">
      <c r="A157" s="3" t="s">
        <v>507</v>
      </c>
      <c r="B157" s="5" t="s">
        <v>507</v>
      </c>
      <c r="C157" s="3" t="s">
        <v>508</v>
      </c>
      <c r="D157" s="8" t="s">
        <v>508</v>
      </c>
      <c r="E157" s="5" t="s">
        <v>509</v>
      </c>
      <c r="F157" s="9" t="s">
        <v>37</v>
      </c>
      <c r="G157" s="9" t="s">
        <v>10</v>
      </c>
      <c r="H157" s="4" t="str">
        <f t="shared" si="8"/>
        <v>Rural MRSA Central</v>
      </c>
      <c r="I157" s="6">
        <v>146051.53400524927</v>
      </c>
      <c r="J157" s="6">
        <v>122266.1844113158</v>
      </c>
      <c r="K157" s="6">
        <f t="shared" si="9"/>
        <v>268317.7184165651</v>
      </c>
      <c r="L157" s="15">
        <f t="shared" si="10"/>
        <v>1.3009436033751669E-4</v>
      </c>
      <c r="M157" s="17">
        <f t="shared" si="11"/>
        <v>29940.09</v>
      </c>
    </row>
    <row r="158" spans="1:13" x14ac:dyDescent="0.2">
      <c r="A158" s="3" t="s">
        <v>510</v>
      </c>
      <c r="B158" s="5" t="s">
        <v>510</v>
      </c>
      <c r="C158" s="3" t="s">
        <v>511</v>
      </c>
      <c r="D158" s="8" t="s">
        <v>511</v>
      </c>
      <c r="E158" s="5" t="s">
        <v>512</v>
      </c>
      <c r="F158" s="9" t="s">
        <v>33</v>
      </c>
      <c r="G158" s="9" t="s">
        <v>6</v>
      </c>
      <c r="H158" s="4" t="str">
        <f t="shared" si="8"/>
        <v>Urban Harris</v>
      </c>
      <c r="I158" s="6">
        <v>4670622.2373435125</v>
      </c>
      <c r="J158" s="6">
        <v>3756353.8992332215</v>
      </c>
      <c r="K158" s="6">
        <f t="shared" si="9"/>
        <v>8426976.1365767345</v>
      </c>
      <c r="L158" s="15">
        <f t="shared" si="10"/>
        <v>4.0858355405566302E-3</v>
      </c>
      <c r="M158" s="17">
        <f t="shared" si="11"/>
        <v>940319.57</v>
      </c>
    </row>
    <row r="159" spans="1:13" x14ac:dyDescent="0.2">
      <c r="A159" s="3" t="s">
        <v>513</v>
      </c>
      <c r="B159" s="5" t="s">
        <v>513</v>
      </c>
      <c r="C159" s="3" t="s">
        <v>514</v>
      </c>
      <c r="D159" s="8" t="s">
        <v>514</v>
      </c>
      <c r="E159" s="5" t="s">
        <v>515</v>
      </c>
      <c r="F159" s="9" t="s">
        <v>33</v>
      </c>
      <c r="G159" s="9" t="s">
        <v>14</v>
      </c>
      <c r="H159" s="4" t="str">
        <f t="shared" si="8"/>
        <v>Urban Tarrant</v>
      </c>
      <c r="I159" s="6">
        <v>720592.84165143198</v>
      </c>
      <c r="J159" s="6">
        <v>603789.85097866913</v>
      </c>
      <c r="K159" s="6">
        <f t="shared" si="9"/>
        <v>1324382.692630101</v>
      </c>
      <c r="L159" s="15">
        <f t="shared" si="10"/>
        <v>6.4212948834151248E-4</v>
      </c>
      <c r="M159" s="17">
        <f t="shared" si="11"/>
        <v>147780.53</v>
      </c>
    </row>
    <row r="160" spans="1:13" x14ac:dyDescent="0.2">
      <c r="A160" s="3" t="s">
        <v>516</v>
      </c>
      <c r="B160" s="5" t="s">
        <v>516</v>
      </c>
      <c r="C160" s="3" t="s">
        <v>517</v>
      </c>
      <c r="D160" s="8" t="s">
        <v>517</v>
      </c>
      <c r="E160" s="5" t="s">
        <v>518</v>
      </c>
      <c r="F160" s="9" t="s">
        <v>33</v>
      </c>
      <c r="G160" s="9" t="s">
        <v>10</v>
      </c>
      <c r="H160" s="4" t="str">
        <f t="shared" si="8"/>
        <v>Urban MRSA Central</v>
      </c>
      <c r="I160" s="6">
        <v>196.51232960300126</v>
      </c>
      <c r="J160" s="6">
        <v>174.97950640385386</v>
      </c>
      <c r="K160" s="6">
        <f t="shared" si="9"/>
        <v>371.49183600685512</v>
      </c>
      <c r="L160" s="15">
        <f t="shared" si="10"/>
        <v>1.8011852911215641E-7</v>
      </c>
      <c r="M160" s="17">
        <f t="shared" si="11"/>
        <v>41.45</v>
      </c>
    </row>
    <row r="161" spans="1:13" x14ac:dyDescent="0.2">
      <c r="A161" s="3" t="s">
        <v>519</v>
      </c>
      <c r="B161" s="5" t="s">
        <v>519</v>
      </c>
      <c r="C161" s="3" t="s">
        <v>520</v>
      </c>
      <c r="D161" s="8" t="s">
        <v>520</v>
      </c>
      <c r="E161" s="5" t="s">
        <v>521</v>
      </c>
      <c r="F161" s="9" t="s">
        <v>33</v>
      </c>
      <c r="G161" s="9" t="s">
        <v>12</v>
      </c>
      <c r="H161" s="4" t="str">
        <f t="shared" si="8"/>
        <v>Urban MRSA West</v>
      </c>
      <c r="I161" s="6">
        <v>53526.012504612452</v>
      </c>
      <c r="J161" s="6">
        <v>52674.488353857305</v>
      </c>
      <c r="K161" s="6">
        <f t="shared" si="9"/>
        <v>106200.50085846975</v>
      </c>
      <c r="L161" s="15">
        <f t="shared" si="10"/>
        <v>5.1491516506028667E-5</v>
      </c>
      <c r="M161" s="17">
        <f t="shared" si="11"/>
        <v>11850.33</v>
      </c>
    </row>
    <row r="162" spans="1:13" x14ac:dyDescent="0.2">
      <c r="A162" s="3" t="s">
        <v>522</v>
      </c>
      <c r="B162" s="5" t="s">
        <v>523</v>
      </c>
      <c r="C162" s="3" t="s">
        <v>524</v>
      </c>
      <c r="D162" s="8" t="s">
        <v>524</v>
      </c>
      <c r="E162" s="5" t="s">
        <v>525</v>
      </c>
      <c r="F162" s="9" t="s">
        <v>33</v>
      </c>
      <c r="G162" s="9" t="s">
        <v>4</v>
      </c>
      <c r="H162" s="4" t="str">
        <f t="shared" si="8"/>
        <v>Urban Dallas</v>
      </c>
      <c r="I162" s="6">
        <v>307657.07398038631</v>
      </c>
      <c r="J162" s="6">
        <v>257337.60790835539</v>
      </c>
      <c r="K162" s="6">
        <f t="shared" si="9"/>
        <v>564994.68188874167</v>
      </c>
      <c r="L162" s="15">
        <f t="shared" si="10"/>
        <v>2.7393875502586544E-4</v>
      </c>
      <c r="M162" s="17">
        <f t="shared" si="11"/>
        <v>63044.63</v>
      </c>
    </row>
    <row r="163" spans="1:13" x14ac:dyDescent="0.2">
      <c r="A163" s="3" t="s">
        <v>526</v>
      </c>
      <c r="B163" s="5" t="s">
        <v>526</v>
      </c>
      <c r="C163" s="3" t="s">
        <v>527</v>
      </c>
      <c r="D163" s="8" t="s">
        <v>527</v>
      </c>
      <c r="E163" s="5" t="s">
        <v>528</v>
      </c>
      <c r="F163" s="9" t="s">
        <v>33</v>
      </c>
      <c r="G163" s="9" t="s">
        <v>6</v>
      </c>
      <c r="H163" s="4" t="str">
        <f t="shared" si="8"/>
        <v>Urban Harris</v>
      </c>
      <c r="I163" s="6">
        <v>2101559.7386542694</v>
      </c>
      <c r="J163" s="6">
        <v>1696917.7912441022</v>
      </c>
      <c r="K163" s="6">
        <f t="shared" si="9"/>
        <v>3798477.5298983715</v>
      </c>
      <c r="L163" s="15">
        <f t="shared" si="10"/>
        <v>1.8416991148581976E-3</v>
      </c>
      <c r="M163" s="17">
        <f t="shared" si="11"/>
        <v>423851.06</v>
      </c>
    </row>
    <row r="164" spans="1:13" x14ac:dyDescent="0.2">
      <c r="A164" s="3" t="s">
        <v>529</v>
      </c>
      <c r="B164" s="5" t="s">
        <v>529</v>
      </c>
      <c r="C164" s="3" t="s">
        <v>530</v>
      </c>
      <c r="D164" s="8" t="s">
        <v>530</v>
      </c>
      <c r="E164" s="5" t="s">
        <v>531</v>
      </c>
      <c r="F164" s="9" t="s">
        <v>33</v>
      </c>
      <c r="G164" s="9" t="s">
        <v>10</v>
      </c>
      <c r="H164" s="4" t="str">
        <f t="shared" si="8"/>
        <v>Urban MRSA Central</v>
      </c>
      <c r="I164" s="6">
        <v>1878339.1005803321</v>
      </c>
      <c r="J164" s="6">
        <v>1559071.8587442851</v>
      </c>
      <c r="K164" s="6">
        <f t="shared" si="9"/>
        <v>3437410.9593246169</v>
      </c>
      <c r="L164" s="15">
        <f t="shared" si="10"/>
        <v>1.666635295684214E-3</v>
      </c>
      <c r="M164" s="17">
        <f t="shared" si="11"/>
        <v>383561.64</v>
      </c>
    </row>
    <row r="165" spans="1:13" x14ac:dyDescent="0.2">
      <c r="A165" s="3" t="s">
        <v>532</v>
      </c>
      <c r="B165" s="5" t="s">
        <v>532</v>
      </c>
      <c r="C165" s="3" t="s">
        <v>533</v>
      </c>
      <c r="D165" s="8" t="s">
        <v>533</v>
      </c>
      <c r="E165" s="5" t="s">
        <v>534</v>
      </c>
      <c r="F165" s="9" t="s">
        <v>33</v>
      </c>
      <c r="G165" s="9" t="s">
        <v>7</v>
      </c>
      <c r="H165" s="4" t="str">
        <f t="shared" si="8"/>
        <v>Urban Hidalgo</v>
      </c>
      <c r="I165" s="6">
        <v>4662561.6728207292</v>
      </c>
      <c r="J165" s="6">
        <v>3907028.2259600735</v>
      </c>
      <c r="K165" s="6">
        <f t="shared" si="9"/>
        <v>8569589.8987808023</v>
      </c>
      <c r="L165" s="15">
        <f t="shared" si="10"/>
        <v>4.154982096657189E-3</v>
      </c>
      <c r="M165" s="17">
        <f t="shared" si="11"/>
        <v>956233.05</v>
      </c>
    </row>
    <row r="166" spans="1:13" x14ac:dyDescent="0.2">
      <c r="A166" s="3" t="s">
        <v>535</v>
      </c>
      <c r="B166" s="5" t="s">
        <v>535</v>
      </c>
      <c r="C166" s="3" t="s">
        <v>536</v>
      </c>
      <c r="D166" s="8" t="s">
        <v>536</v>
      </c>
      <c r="E166" s="5" t="s">
        <v>537</v>
      </c>
      <c r="F166" s="9" t="s">
        <v>33</v>
      </c>
      <c r="G166" s="9" t="s">
        <v>7</v>
      </c>
      <c r="H166" s="4" t="str">
        <f t="shared" si="8"/>
        <v>Urban Hidalgo</v>
      </c>
      <c r="I166" s="6">
        <v>5818341.4236686165</v>
      </c>
      <c r="J166" s="6">
        <v>4962273.5644521033</v>
      </c>
      <c r="K166" s="6">
        <f t="shared" si="9"/>
        <v>10780614.98812072</v>
      </c>
      <c r="L166" s="15">
        <f t="shared" si="10"/>
        <v>5.2270018513918028E-3</v>
      </c>
      <c r="M166" s="17">
        <f t="shared" si="11"/>
        <v>1202949.08</v>
      </c>
    </row>
    <row r="167" spans="1:13" x14ac:dyDescent="0.2">
      <c r="A167" s="3" t="s">
        <v>538</v>
      </c>
      <c r="B167" s="5" t="s">
        <v>538</v>
      </c>
      <c r="C167" s="3" t="s">
        <v>539</v>
      </c>
      <c r="D167" s="8" t="s">
        <v>539</v>
      </c>
      <c r="E167" s="5" t="s">
        <v>540</v>
      </c>
      <c r="F167" s="9" t="s">
        <v>33</v>
      </c>
      <c r="G167" s="9" t="s">
        <v>10</v>
      </c>
      <c r="H167" s="4" t="str">
        <f t="shared" si="8"/>
        <v>Urban MRSA Central</v>
      </c>
      <c r="I167" s="6">
        <v>4771668.2651312137</v>
      </c>
      <c r="J167" s="6">
        <v>4030145.4740903038</v>
      </c>
      <c r="K167" s="6">
        <f t="shared" si="9"/>
        <v>8801813.739221517</v>
      </c>
      <c r="L167" s="15">
        <f t="shared" si="10"/>
        <v>4.2675762710394916E-3</v>
      </c>
      <c r="M167" s="17">
        <f t="shared" si="11"/>
        <v>982145.62</v>
      </c>
    </row>
    <row r="168" spans="1:13" x14ac:dyDescent="0.2">
      <c r="A168" s="3" t="s">
        <v>541</v>
      </c>
      <c r="B168" s="5" t="s">
        <v>541</v>
      </c>
      <c r="C168" s="3" t="s">
        <v>542</v>
      </c>
      <c r="D168" s="8" t="s">
        <v>542</v>
      </c>
      <c r="E168" s="5" t="s">
        <v>543</v>
      </c>
      <c r="F168" s="9" t="s">
        <v>33</v>
      </c>
      <c r="G168" s="9" t="s">
        <v>4</v>
      </c>
      <c r="H168" s="4" t="str">
        <f t="shared" si="8"/>
        <v>Urban Dallas</v>
      </c>
      <c r="I168" s="6">
        <v>2855270.8610512121</v>
      </c>
      <c r="J168" s="6">
        <v>2383560.3892354011</v>
      </c>
      <c r="K168" s="6">
        <f t="shared" si="9"/>
        <v>5238831.2502866127</v>
      </c>
      <c r="L168" s="15">
        <f t="shared" si="10"/>
        <v>2.5400573784103604E-3</v>
      </c>
      <c r="M168" s="17">
        <f t="shared" si="11"/>
        <v>584572.15</v>
      </c>
    </row>
    <row r="169" spans="1:13" x14ac:dyDescent="0.2">
      <c r="A169" s="3" t="s">
        <v>544</v>
      </c>
      <c r="B169" s="5" t="s">
        <v>544</v>
      </c>
      <c r="C169" s="3" t="s">
        <v>545</v>
      </c>
      <c r="D169" s="8" t="s">
        <v>545</v>
      </c>
      <c r="E169" s="5" t="s">
        <v>546</v>
      </c>
      <c r="F169" s="9" t="s">
        <v>33</v>
      </c>
      <c r="G169" s="9" t="s">
        <v>13</v>
      </c>
      <c r="H169" s="4" t="str">
        <f t="shared" si="8"/>
        <v>Urban Nueces</v>
      </c>
      <c r="I169" s="6">
        <v>8095744.0141316419</v>
      </c>
      <c r="J169" s="6">
        <v>6830757.4229492461</v>
      </c>
      <c r="K169" s="6">
        <f t="shared" si="9"/>
        <v>14926501.437080888</v>
      </c>
      <c r="L169" s="15">
        <f t="shared" si="10"/>
        <v>7.2371428468966052E-3</v>
      </c>
      <c r="M169" s="17">
        <f t="shared" si="11"/>
        <v>1665565.58</v>
      </c>
    </row>
    <row r="170" spans="1:13" x14ac:dyDescent="0.2">
      <c r="A170" s="3" t="s">
        <v>547</v>
      </c>
      <c r="B170" s="5" t="s">
        <v>547</v>
      </c>
      <c r="C170" s="3" t="s">
        <v>548</v>
      </c>
      <c r="D170" s="8" t="s">
        <v>548</v>
      </c>
      <c r="E170" s="5" t="s">
        <v>549</v>
      </c>
      <c r="F170" s="9" t="s">
        <v>37</v>
      </c>
      <c r="G170" s="9" t="s">
        <v>15</v>
      </c>
      <c r="H170" s="4" t="str">
        <f t="shared" si="8"/>
        <v>Rural Travis</v>
      </c>
      <c r="I170" s="6">
        <v>338106.69475645968</v>
      </c>
      <c r="J170" s="6">
        <v>291121.50255320116</v>
      </c>
      <c r="K170" s="6">
        <f t="shared" si="9"/>
        <v>629228.19730966084</v>
      </c>
      <c r="L170" s="15">
        <f t="shared" si="10"/>
        <v>3.0508249816078989E-4</v>
      </c>
      <c r="M170" s="17">
        <f t="shared" si="11"/>
        <v>70212.09</v>
      </c>
    </row>
    <row r="171" spans="1:13" x14ac:dyDescent="0.2">
      <c r="A171" s="3" t="s">
        <v>550</v>
      </c>
      <c r="B171" s="5" t="s">
        <v>550</v>
      </c>
      <c r="C171" s="3" t="s">
        <v>551</v>
      </c>
      <c r="D171" s="8" t="s">
        <v>551</v>
      </c>
      <c r="E171" s="5" t="s">
        <v>552</v>
      </c>
      <c r="F171" s="9" t="s">
        <v>33</v>
      </c>
      <c r="G171" s="9" t="s">
        <v>6</v>
      </c>
      <c r="H171" s="4" t="str">
        <f t="shared" si="8"/>
        <v>Urban Harris</v>
      </c>
      <c r="I171" s="6">
        <v>11215960.387571754</v>
      </c>
      <c r="J171" s="6">
        <v>9482743.2012823839</v>
      </c>
      <c r="K171" s="6">
        <f t="shared" si="9"/>
        <v>20698703.588854138</v>
      </c>
      <c r="L171" s="15">
        <f t="shared" si="10"/>
        <v>1.0035806129758728E-2</v>
      </c>
      <c r="M171" s="17">
        <f t="shared" si="11"/>
        <v>2309653.63</v>
      </c>
    </row>
    <row r="172" spans="1:13" x14ac:dyDescent="0.2">
      <c r="A172" s="3" t="s">
        <v>553</v>
      </c>
      <c r="B172" s="5" t="s">
        <v>553</v>
      </c>
      <c r="C172" s="3" t="s">
        <v>554</v>
      </c>
      <c r="D172" s="8" t="s">
        <v>554</v>
      </c>
      <c r="E172" s="5" t="s">
        <v>555</v>
      </c>
      <c r="F172" s="9" t="s">
        <v>33</v>
      </c>
      <c r="G172" s="9" t="s">
        <v>15</v>
      </c>
      <c r="H172" s="4" t="str">
        <f t="shared" si="8"/>
        <v>Urban Travis</v>
      </c>
      <c r="I172" s="6">
        <v>87451.373866743699</v>
      </c>
      <c r="J172" s="6">
        <v>77428.817757073601</v>
      </c>
      <c r="K172" s="6">
        <f t="shared" si="9"/>
        <v>164880.19162381731</v>
      </c>
      <c r="L172" s="15">
        <f t="shared" si="10"/>
        <v>7.9942477105915323E-5</v>
      </c>
      <c r="M172" s="17">
        <f t="shared" si="11"/>
        <v>18398.07</v>
      </c>
    </row>
    <row r="173" spans="1:13" x14ac:dyDescent="0.2">
      <c r="A173" s="3" t="s">
        <v>556</v>
      </c>
      <c r="B173" s="5" t="s">
        <v>556</v>
      </c>
      <c r="C173" s="3" t="s">
        <v>557</v>
      </c>
      <c r="D173" s="8" t="s">
        <v>557</v>
      </c>
      <c r="E173" s="5" t="s">
        <v>558</v>
      </c>
      <c r="F173" s="9" t="s">
        <v>33</v>
      </c>
      <c r="G173" s="9" t="s">
        <v>6</v>
      </c>
      <c r="H173" s="4" t="str">
        <f t="shared" si="8"/>
        <v>Urban Harris</v>
      </c>
      <c r="I173" s="6">
        <v>1588063.5122848104</v>
      </c>
      <c r="J173" s="6">
        <v>1440512.9677565109</v>
      </c>
      <c r="K173" s="6">
        <f t="shared" si="9"/>
        <v>3028576.4800413214</v>
      </c>
      <c r="L173" s="15">
        <f t="shared" si="10"/>
        <v>1.468411114366047E-3</v>
      </c>
      <c r="M173" s="17">
        <f t="shared" si="11"/>
        <v>337942.07</v>
      </c>
    </row>
    <row r="174" spans="1:13" x14ac:dyDescent="0.2">
      <c r="A174" s="3" t="s">
        <v>559</v>
      </c>
      <c r="B174" s="5" t="s">
        <v>559</v>
      </c>
      <c r="C174" s="3" t="s">
        <v>560</v>
      </c>
      <c r="D174" s="8" t="s">
        <v>560</v>
      </c>
      <c r="E174" s="5" t="s">
        <v>561</v>
      </c>
      <c r="F174" s="9" t="s">
        <v>33</v>
      </c>
      <c r="G174" s="9" t="s">
        <v>15</v>
      </c>
      <c r="H174" s="4" t="str">
        <f t="shared" si="8"/>
        <v>Urban Travis</v>
      </c>
      <c r="I174" s="6">
        <v>1306254.1908986799</v>
      </c>
      <c r="J174" s="6">
        <v>1124248.6818643785</v>
      </c>
      <c r="K174" s="6">
        <f t="shared" si="9"/>
        <v>2430502.8727630582</v>
      </c>
      <c r="L174" s="15">
        <f t="shared" si="10"/>
        <v>1.1784339789283401E-3</v>
      </c>
      <c r="M174" s="17">
        <f t="shared" si="11"/>
        <v>271206.34999999998</v>
      </c>
    </row>
    <row r="175" spans="1:13" x14ac:dyDescent="0.2">
      <c r="A175" s="3" t="s">
        <v>562</v>
      </c>
      <c r="B175" s="5" t="s">
        <v>562</v>
      </c>
      <c r="C175" s="3" t="s">
        <v>563</v>
      </c>
      <c r="D175" s="8" t="s">
        <v>563</v>
      </c>
      <c r="E175" s="5" t="s">
        <v>564</v>
      </c>
      <c r="F175" s="9" t="s">
        <v>33</v>
      </c>
      <c r="G175" s="9" t="s">
        <v>6</v>
      </c>
      <c r="H175" s="4" t="str">
        <f t="shared" si="8"/>
        <v>Urban Harris</v>
      </c>
      <c r="I175" s="6">
        <v>7185342.1335510332</v>
      </c>
      <c r="J175" s="6">
        <v>5894806.6414159182</v>
      </c>
      <c r="K175" s="6">
        <f t="shared" si="9"/>
        <v>13080148.774966951</v>
      </c>
      <c r="L175" s="15">
        <f t="shared" si="10"/>
        <v>6.3419352178488977E-3</v>
      </c>
      <c r="M175" s="17">
        <f t="shared" si="11"/>
        <v>1459541.32</v>
      </c>
    </row>
    <row r="176" spans="1:13" x14ac:dyDescent="0.2">
      <c r="A176" s="3" t="s">
        <v>565</v>
      </c>
      <c r="B176" s="5" t="s">
        <v>565</v>
      </c>
      <c r="C176" s="3" t="s">
        <v>566</v>
      </c>
      <c r="D176" s="8" t="s">
        <v>566</v>
      </c>
      <c r="E176" s="5" t="s">
        <v>567</v>
      </c>
      <c r="F176" s="9" t="s">
        <v>33</v>
      </c>
      <c r="G176" s="9" t="s">
        <v>10</v>
      </c>
      <c r="H176" s="4" t="str">
        <f t="shared" si="8"/>
        <v>Urban MRSA Central</v>
      </c>
      <c r="I176" s="6">
        <v>17205907.321568429</v>
      </c>
      <c r="J176" s="6">
        <v>14588280.039818536</v>
      </c>
      <c r="K176" s="6">
        <f t="shared" si="9"/>
        <v>31794187.361386966</v>
      </c>
      <c r="L176" s="15">
        <f t="shared" si="10"/>
        <v>1.5415472715108762E-2</v>
      </c>
      <c r="M176" s="17">
        <f t="shared" si="11"/>
        <v>3547737.18</v>
      </c>
    </row>
    <row r="177" spans="1:13" x14ac:dyDescent="0.2">
      <c r="A177" s="3" t="s">
        <v>568</v>
      </c>
      <c r="B177" s="5" t="s">
        <v>568</v>
      </c>
      <c r="C177" s="3" t="s">
        <v>569</v>
      </c>
      <c r="D177" s="8" t="s">
        <v>569</v>
      </c>
      <c r="E177" s="5" t="s">
        <v>570</v>
      </c>
      <c r="F177" s="9" t="s">
        <v>37</v>
      </c>
      <c r="G177" s="9" t="s">
        <v>15</v>
      </c>
      <c r="H177" s="4" t="str">
        <f t="shared" si="8"/>
        <v>Rural Travis</v>
      </c>
      <c r="I177" s="6">
        <v>61676.790537948968</v>
      </c>
      <c r="J177" s="6">
        <v>53144.242973572553</v>
      </c>
      <c r="K177" s="6">
        <f t="shared" si="9"/>
        <v>114821.03351152153</v>
      </c>
      <c r="L177" s="15">
        <f t="shared" si="10"/>
        <v>5.5671198294789025E-5</v>
      </c>
      <c r="M177" s="17">
        <f t="shared" si="11"/>
        <v>12812.24</v>
      </c>
    </row>
    <row r="178" spans="1:13" x14ac:dyDescent="0.2">
      <c r="A178" s="3" t="s">
        <v>571</v>
      </c>
      <c r="B178" s="5" t="s">
        <v>571</v>
      </c>
      <c r="C178" s="3" t="s">
        <v>572</v>
      </c>
      <c r="D178" s="8" t="s">
        <v>572</v>
      </c>
      <c r="E178" s="5" t="s">
        <v>573</v>
      </c>
      <c r="F178" s="9" t="s">
        <v>33</v>
      </c>
      <c r="G178" s="9" t="s">
        <v>8</v>
      </c>
      <c r="H178" s="4" t="str">
        <f t="shared" si="8"/>
        <v>Urban Jefferson</v>
      </c>
      <c r="I178" s="6">
        <v>8545164.9038430173</v>
      </c>
      <c r="J178" s="6">
        <v>7201531.4297346612</v>
      </c>
      <c r="K178" s="6">
        <f t="shared" si="9"/>
        <v>15746696.333577678</v>
      </c>
      <c r="L178" s="15">
        <f t="shared" si="10"/>
        <v>7.6348159153824847E-3</v>
      </c>
      <c r="M178" s="17">
        <f t="shared" si="11"/>
        <v>1757086.58</v>
      </c>
    </row>
    <row r="179" spans="1:13" x14ac:dyDescent="0.2">
      <c r="A179" s="3" t="s">
        <v>574</v>
      </c>
      <c r="B179" s="5" t="s">
        <v>574</v>
      </c>
      <c r="C179" s="3" t="s">
        <v>575</v>
      </c>
      <c r="D179" s="8" t="s">
        <v>575</v>
      </c>
      <c r="E179" s="5" t="s">
        <v>576</v>
      </c>
      <c r="F179" s="9" t="s">
        <v>33</v>
      </c>
      <c r="G179" s="9" t="s">
        <v>14</v>
      </c>
      <c r="H179" s="4" t="str">
        <f t="shared" si="8"/>
        <v>Urban Tarrant</v>
      </c>
      <c r="I179" s="6">
        <v>0</v>
      </c>
      <c r="J179" s="6">
        <v>0</v>
      </c>
      <c r="K179" s="6">
        <f t="shared" si="9"/>
        <v>0</v>
      </c>
      <c r="L179" s="15">
        <f t="shared" si="10"/>
        <v>0</v>
      </c>
      <c r="M179" s="17">
        <f t="shared" si="11"/>
        <v>0</v>
      </c>
    </row>
    <row r="180" spans="1:13" x14ac:dyDescent="0.2">
      <c r="A180" s="3" t="s">
        <v>577</v>
      </c>
      <c r="B180" s="5" t="s">
        <v>577</v>
      </c>
      <c r="C180" s="3" t="s">
        <v>578</v>
      </c>
      <c r="D180" s="8" t="s">
        <v>578</v>
      </c>
      <c r="E180" s="5" t="s">
        <v>579</v>
      </c>
      <c r="F180" s="9" t="s">
        <v>33</v>
      </c>
      <c r="G180" s="9" t="s">
        <v>4</v>
      </c>
      <c r="H180" s="4" t="str">
        <f t="shared" si="8"/>
        <v>Urban Dallas</v>
      </c>
      <c r="I180" s="6">
        <v>437664.23404443887</v>
      </c>
      <c r="J180" s="6">
        <v>369516.43087778497</v>
      </c>
      <c r="K180" s="6">
        <f t="shared" si="9"/>
        <v>807180.66492222389</v>
      </c>
      <c r="L180" s="15">
        <f t="shared" si="10"/>
        <v>3.9136309334905682E-4</v>
      </c>
      <c r="M180" s="17">
        <f t="shared" si="11"/>
        <v>90068.82</v>
      </c>
    </row>
    <row r="181" spans="1:13" x14ac:dyDescent="0.2">
      <c r="A181" s="3" t="s">
        <v>580</v>
      </c>
      <c r="B181" s="5" t="s">
        <v>580</v>
      </c>
      <c r="C181" s="3" t="s">
        <v>581</v>
      </c>
      <c r="D181" s="8" t="s">
        <v>581</v>
      </c>
      <c r="E181" s="5" t="s">
        <v>582</v>
      </c>
      <c r="F181" s="9" t="s">
        <v>33</v>
      </c>
      <c r="G181" s="9" t="s">
        <v>15</v>
      </c>
      <c r="H181" s="4" t="str">
        <f t="shared" si="8"/>
        <v>Urban Travis</v>
      </c>
      <c r="I181" s="6">
        <v>15855.778095207173</v>
      </c>
      <c r="J181" s="6">
        <v>14560.478424043073</v>
      </c>
      <c r="K181" s="6">
        <f t="shared" si="9"/>
        <v>30416.256519250244</v>
      </c>
      <c r="L181" s="15">
        <f t="shared" si="10"/>
        <v>1.474738030378761E-5</v>
      </c>
      <c r="M181" s="17">
        <f t="shared" si="11"/>
        <v>3393.98</v>
      </c>
    </row>
    <row r="182" spans="1:13" x14ac:dyDescent="0.2">
      <c r="A182" s="3" t="s">
        <v>583</v>
      </c>
      <c r="B182" s="5" t="s">
        <v>583</v>
      </c>
      <c r="C182" s="3" t="s">
        <v>584</v>
      </c>
      <c r="D182" s="8" t="s">
        <v>584</v>
      </c>
      <c r="E182" s="5" t="s">
        <v>582</v>
      </c>
      <c r="F182" s="9" t="s">
        <v>33</v>
      </c>
      <c r="G182" s="9" t="s">
        <v>15</v>
      </c>
      <c r="H182" s="4" t="str">
        <f t="shared" si="8"/>
        <v>Urban Travis</v>
      </c>
      <c r="I182" s="6">
        <v>61.075795029214873</v>
      </c>
      <c r="J182" s="6">
        <v>53.79357497625135</v>
      </c>
      <c r="K182" s="6">
        <f t="shared" si="9"/>
        <v>114.86937000546622</v>
      </c>
      <c r="L182" s="15">
        <f t="shared" si="10"/>
        <v>5.5694634336574867E-8</v>
      </c>
      <c r="M182" s="17">
        <f t="shared" si="11"/>
        <v>12.82</v>
      </c>
    </row>
    <row r="183" spans="1:13" x14ac:dyDescent="0.2">
      <c r="A183" s="3" t="s">
        <v>585</v>
      </c>
      <c r="B183" s="5" t="s">
        <v>585</v>
      </c>
      <c r="C183" s="3" t="s">
        <v>586</v>
      </c>
      <c r="D183" s="8" t="s">
        <v>586</v>
      </c>
      <c r="E183" s="5" t="s">
        <v>587</v>
      </c>
      <c r="F183" s="9" t="s">
        <v>33</v>
      </c>
      <c r="G183" s="9" t="s">
        <v>6</v>
      </c>
      <c r="H183" s="4" t="str">
        <f t="shared" si="8"/>
        <v>Urban Harris</v>
      </c>
      <c r="I183" s="6">
        <v>7810978.6725610681</v>
      </c>
      <c r="J183" s="6">
        <v>6603422.9183020014</v>
      </c>
      <c r="K183" s="6">
        <f t="shared" si="9"/>
        <v>14414401.59086307</v>
      </c>
      <c r="L183" s="15">
        <f t="shared" si="10"/>
        <v>6.9888502543842554E-3</v>
      </c>
      <c r="M183" s="17">
        <f t="shared" si="11"/>
        <v>1608423.19</v>
      </c>
    </row>
    <row r="184" spans="1:13" x14ac:dyDescent="0.2">
      <c r="A184" s="3" t="s">
        <v>588</v>
      </c>
      <c r="B184" s="5" t="s">
        <v>588</v>
      </c>
      <c r="C184" s="3" t="s">
        <v>589</v>
      </c>
      <c r="D184" s="8" t="s">
        <v>589</v>
      </c>
      <c r="E184" s="5" t="s">
        <v>590</v>
      </c>
      <c r="F184" s="9" t="s">
        <v>33</v>
      </c>
      <c r="G184" s="9" t="s">
        <v>6</v>
      </c>
      <c r="H184" s="4" t="str">
        <f t="shared" si="8"/>
        <v>Urban Harris</v>
      </c>
      <c r="I184" s="6">
        <v>617325.71128221974</v>
      </c>
      <c r="J184" s="6">
        <v>555179.16023557493</v>
      </c>
      <c r="K184" s="6">
        <f t="shared" si="9"/>
        <v>1172504.8715177947</v>
      </c>
      <c r="L184" s="15">
        <f t="shared" si="10"/>
        <v>5.6849123551325101E-4</v>
      </c>
      <c r="M184" s="17">
        <f t="shared" si="11"/>
        <v>130833.32</v>
      </c>
    </row>
    <row r="185" spans="1:13" x14ac:dyDescent="0.2">
      <c r="A185" s="3" t="s">
        <v>591</v>
      </c>
      <c r="B185" s="5" t="s">
        <v>591</v>
      </c>
      <c r="C185" s="3" t="s">
        <v>592</v>
      </c>
      <c r="D185" s="8" t="s">
        <v>592</v>
      </c>
      <c r="E185" s="5" t="s">
        <v>593</v>
      </c>
      <c r="F185" s="9" t="s">
        <v>33</v>
      </c>
      <c r="G185" s="9" t="s">
        <v>6</v>
      </c>
      <c r="H185" s="4" t="str">
        <f t="shared" si="8"/>
        <v>Urban Harris</v>
      </c>
      <c r="I185" s="6">
        <v>378457.64640060748</v>
      </c>
      <c r="J185" s="6">
        <v>345641.63520841009</v>
      </c>
      <c r="K185" s="6">
        <f t="shared" si="9"/>
        <v>724099.28160901763</v>
      </c>
      <c r="L185" s="15">
        <f t="shared" si="10"/>
        <v>3.5108092532127325E-4</v>
      </c>
      <c r="M185" s="17">
        <f t="shared" si="11"/>
        <v>80798.23</v>
      </c>
    </row>
    <row r="186" spans="1:13" x14ac:dyDescent="0.2">
      <c r="A186" s="3" t="s">
        <v>594</v>
      </c>
      <c r="B186" s="5" t="s">
        <v>594</v>
      </c>
      <c r="C186" s="3" t="s">
        <v>595</v>
      </c>
      <c r="D186" s="8" t="s">
        <v>595</v>
      </c>
      <c r="E186" s="5" t="s">
        <v>596</v>
      </c>
      <c r="F186" s="9" t="s">
        <v>33</v>
      </c>
      <c r="G186" s="9" t="s">
        <v>6</v>
      </c>
      <c r="H186" s="4" t="str">
        <f t="shared" si="8"/>
        <v>Urban Harris</v>
      </c>
      <c r="I186" s="6">
        <v>15006234.485015536</v>
      </c>
      <c r="J186" s="6">
        <v>12630943.553031411</v>
      </c>
      <c r="K186" s="6">
        <f t="shared" si="9"/>
        <v>27637178.038046949</v>
      </c>
      <c r="L186" s="15">
        <f t="shared" si="10"/>
        <v>1.3399938772630123E-2</v>
      </c>
      <c r="M186" s="17">
        <f t="shared" si="11"/>
        <v>3083879.54</v>
      </c>
    </row>
    <row r="187" spans="1:13" x14ac:dyDescent="0.2">
      <c r="A187" s="3" t="s">
        <v>597</v>
      </c>
      <c r="B187" s="5" t="s">
        <v>597</v>
      </c>
      <c r="C187" s="3" t="s">
        <v>598</v>
      </c>
      <c r="D187" s="8" t="s">
        <v>598</v>
      </c>
      <c r="E187" s="5" t="s">
        <v>599</v>
      </c>
      <c r="F187" s="9" t="s">
        <v>33</v>
      </c>
      <c r="G187" s="9" t="s">
        <v>4</v>
      </c>
      <c r="H187" s="4" t="str">
        <f t="shared" si="8"/>
        <v>Urban Dallas</v>
      </c>
      <c r="I187" s="6">
        <v>5260671.043786074</v>
      </c>
      <c r="J187" s="6">
        <v>4416661.4936435372</v>
      </c>
      <c r="K187" s="6">
        <f t="shared" si="9"/>
        <v>9677332.5374296121</v>
      </c>
      <c r="L187" s="15">
        <f t="shared" si="10"/>
        <v>4.6920732393668785E-3</v>
      </c>
      <c r="M187" s="17">
        <f t="shared" si="11"/>
        <v>1079839.9099999999</v>
      </c>
    </row>
    <row r="188" spans="1:13" x14ac:dyDescent="0.2">
      <c r="A188" s="3" t="s">
        <v>600</v>
      </c>
      <c r="B188" s="5" t="s">
        <v>600</v>
      </c>
      <c r="C188" s="3" t="s">
        <v>601</v>
      </c>
      <c r="D188" s="8" t="s">
        <v>601</v>
      </c>
      <c r="E188" s="5" t="s">
        <v>602</v>
      </c>
      <c r="F188" s="9" t="s">
        <v>33</v>
      </c>
      <c r="G188" s="9" t="s">
        <v>4</v>
      </c>
      <c r="H188" s="4" t="str">
        <f t="shared" si="8"/>
        <v>Urban Dallas</v>
      </c>
      <c r="I188" s="6">
        <v>7922452.8033644576</v>
      </c>
      <c r="J188" s="6">
        <v>6674305.7914502351</v>
      </c>
      <c r="K188" s="6">
        <f t="shared" si="9"/>
        <v>14596758.594814692</v>
      </c>
      <c r="L188" s="15">
        <f t="shared" si="10"/>
        <v>7.0772663974632641E-3</v>
      </c>
      <c r="M188" s="17">
        <f t="shared" si="11"/>
        <v>1628771.4</v>
      </c>
    </row>
    <row r="189" spans="1:13" x14ac:dyDescent="0.2">
      <c r="A189" s="3" t="s">
        <v>603</v>
      </c>
      <c r="B189" s="5" t="s">
        <v>603</v>
      </c>
      <c r="C189" s="3" t="s">
        <v>604</v>
      </c>
      <c r="D189" s="8" t="s">
        <v>604</v>
      </c>
      <c r="E189" s="5" t="s">
        <v>605</v>
      </c>
      <c r="F189" s="9" t="s">
        <v>33</v>
      </c>
      <c r="G189" s="9" t="s">
        <v>14</v>
      </c>
      <c r="H189" s="4" t="str">
        <f t="shared" si="8"/>
        <v>Urban Tarrant</v>
      </c>
      <c r="I189" s="6">
        <v>1761891.9423269399</v>
      </c>
      <c r="J189" s="6">
        <v>1474419.9353615479</v>
      </c>
      <c r="K189" s="6">
        <f t="shared" si="9"/>
        <v>3236311.877688488</v>
      </c>
      <c r="L189" s="15">
        <f t="shared" si="10"/>
        <v>1.569132020297466E-3</v>
      </c>
      <c r="M189" s="17">
        <f t="shared" si="11"/>
        <v>361122.11</v>
      </c>
    </row>
    <row r="190" spans="1:13" x14ac:dyDescent="0.2">
      <c r="A190" s="3" t="s">
        <v>606</v>
      </c>
      <c r="B190" s="5" t="s">
        <v>606</v>
      </c>
      <c r="C190" s="3" t="s">
        <v>607</v>
      </c>
      <c r="D190" s="8" t="s">
        <v>607</v>
      </c>
      <c r="E190" s="5" t="s">
        <v>608</v>
      </c>
      <c r="F190" s="9" t="s">
        <v>33</v>
      </c>
      <c r="G190" s="9" t="s">
        <v>4</v>
      </c>
      <c r="H190" s="4" t="str">
        <f t="shared" si="8"/>
        <v>Urban Dallas</v>
      </c>
      <c r="I190" s="6">
        <v>2594722.2657967336</v>
      </c>
      <c r="J190" s="6">
        <v>2178625.98945717</v>
      </c>
      <c r="K190" s="6">
        <f t="shared" si="9"/>
        <v>4773348.2552539036</v>
      </c>
      <c r="L190" s="15">
        <f t="shared" si="10"/>
        <v>2.3143670555940453E-3</v>
      </c>
      <c r="M190" s="17">
        <f t="shared" si="11"/>
        <v>532631.48</v>
      </c>
    </row>
    <row r="191" spans="1:13" x14ac:dyDescent="0.2">
      <c r="A191" s="3" t="s">
        <v>609</v>
      </c>
      <c r="B191" s="5" t="s">
        <v>610</v>
      </c>
      <c r="C191" s="3" t="s">
        <v>611</v>
      </c>
      <c r="D191" s="8" t="s">
        <v>611</v>
      </c>
      <c r="E191" s="5" t="s">
        <v>612</v>
      </c>
      <c r="F191" s="9" t="s">
        <v>33</v>
      </c>
      <c r="G191" s="9" t="s">
        <v>9</v>
      </c>
      <c r="H191" s="4" t="str">
        <f t="shared" si="8"/>
        <v>Urban Lubbock</v>
      </c>
      <c r="I191" s="6">
        <v>19461.095764352456</v>
      </c>
      <c r="J191" s="6">
        <v>16517.785114172199</v>
      </c>
      <c r="K191" s="6">
        <f t="shared" si="9"/>
        <v>35978.880878524651</v>
      </c>
      <c r="L191" s="15">
        <f t="shared" si="10"/>
        <v>1.7444429392041246E-5</v>
      </c>
      <c r="M191" s="17">
        <f t="shared" si="11"/>
        <v>4014.68</v>
      </c>
    </row>
    <row r="192" spans="1:13" x14ac:dyDescent="0.2">
      <c r="A192" s="3" t="s">
        <v>613</v>
      </c>
      <c r="B192" s="5" t="s">
        <v>613</v>
      </c>
      <c r="C192" s="3" t="s">
        <v>614</v>
      </c>
      <c r="D192" s="8" t="s">
        <v>614</v>
      </c>
      <c r="E192" s="5" t="s">
        <v>615</v>
      </c>
      <c r="F192" s="9" t="s">
        <v>37</v>
      </c>
      <c r="G192" s="9" t="s">
        <v>12</v>
      </c>
      <c r="H192" s="4" t="str">
        <f t="shared" si="8"/>
        <v>Rural MRSA West</v>
      </c>
      <c r="I192" s="6">
        <v>3268.7610351502112</v>
      </c>
      <c r="J192" s="6">
        <v>2550.3718383239097</v>
      </c>
      <c r="K192" s="6">
        <f t="shared" si="9"/>
        <v>5819.132873474121</v>
      </c>
      <c r="L192" s="15">
        <f t="shared" si="10"/>
        <v>2.821417733279645E-6</v>
      </c>
      <c r="M192" s="17">
        <f t="shared" si="11"/>
        <v>649.32000000000005</v>
      </c>
    </row>
    <row r="193" spans="1:13" x14ac:dyDescent="0.2">
      <c r="A193" s="3" t="s">
        <v>616</v>
      </c>
      <c r="B193" s="5" t="s">
        <v>616</v>
      </c>
      <c r="C193" s="3" t="s">
        <v>617</v>
      </c>
      <c r="D193" s="8" t="s">
        <v>617</v>
      </c>
      <c r="E193" s="5" t="s">
        <v>618</v>
      </c>
      <c r="F193" s="9" t="s">
        <v>37</v>
      </c>
      <c r="G193" s="9" t="s">
        <v>15</v>
      </c>
      <c r="H193" s="4" t="str">
        <f t="shared" si="8"/>
        <v>Rural Travis</v>
      </c>
      <c r="I193" s="6">
        <v>61685.833471808401</v>
      </c>
      <c r="J193" s="6">
        <v>52268.920756328858</v>
      </c>
      <c r="K193" s="6">
        <f t="shared" si="9"/>
        <v>113954.75422813726</v>
      </c>
      <c r="L193" s="15">
        <f t="shared" si="10"/>
        <v>5.5251181122942941E-5</v>
      </c>
      <c r="M193" s="17">
        <f t="shared" si="11"/>
        <v>12715.58</v>
      </c>
    </row>
    <row r="194" spans="1:13" x14ac:dyDescent="0.2">
      <c r="A194" s="3" t="s">
        <v>619</v>
      </c>
      <c r="B194" s="5" t="s">
        <v>619</v>
      </c>
      <c r="C194" s="3" t="s">
        <v>620</v>
      </c>
      <c r="D194" s="8" t="s">
        <v>620</v>
      </c>
      <c r="E194" s="5" t="s">
        <v>621</v>
      </c>
      <c r="F194" s="9" t="s">
        <v>37</v>
      </c>
      <c r="G194" s="9" t="s">
        <v>15</v>
      </c>
      <c r="H194" s="4" t="str">
        <f t="shared" ref="H194:H257" si="12">CONCATENATE(F194," ",G194)</f>
        <v>Rural Travis</v>
      </c>
      <c r="I194" s="6">
        <v>108254.61441341403</v>
      </c>
      <c r="J194" s="6">
        <v>92534.452359365241</v>
      </c>
      <c r="K194" s="6">
        <f t="shared" si="9"/>
        <v>200789.06677277928</v>
      </c>
      <c r="L194" s="15">
        <f t="shared" si="10"/>
        <v>9.7352964085725409E-5</v>
      </c>
      <c r="M194" s="17">
        <f t="shared" si="11"/>
        <v>22404.94</v>
      </c>
    </row>
    <row r="195" spans="1:13" ht="25.5" x14ac:dyDescent="0.2">
      <c r="A195" s="3" t="s">
        <v>622</v>
      </c>
      <c r="B195" s="5" t="s">
        <v>622</v>
      </c>
      <c r="C195" s="3" t="s">
        <v>623</v>
      </c>
      <c r="D195" s="8" t="s">
        <v>623</v>
      </c>
      <c r="E195" s="5" t="s">
        <v>624</v>
      </c>
      <c r="F195" s="9" t="s">
        <v>51</v>
      </c>
      <c r="G195" s="9" t="s">
        <v>15</v>
      </c>
      <c r="H195" s="4" t="str">
        <f t="shared" si="12"/>
        <v>Non-state-owned IMD Travis</v>
      </c>
      <c r="I195" s="6">
        <v>4754.7410931839204</v>
      </c>
      <c r="J195" s="6">
        <v>3642.1466032781514</v>
      </c>
      <c r="K195" s="6">
        <f t="shared" ref="K195:K258" si="13">I195+J195</f>
        <v>8396.8876964620722</v>
      </c>
      <c r="L195" s="15">
        <f t="shared" ref="L195:L258" si="14">K195/$K$409</f>
        <v>4.0712471026652733E-6</v>
      </c>
      <c r="M195" s="17">
        <f t="shared" ref="M195:M258" si="15">ROUND(L195*$P$1,2)</f>
        <v>936.96</v>
      </c>
    </row>
    <row r="196" spans="1:13" x14ac:dyDescent="0.2">
      <c r="A196" s="3" t="s">
        <v>625</v>
      </c>
      <c r="B196" s="5" t="s">
        <v>625</v>
      </c>
      <c r="C196" s="3" t="s">
        <v>626</v>
      </c>
      <c r="D196" s="8" t="s">
        <v>626</v>
      </c>
      <c r="E196" s="5" t="s">
        <v>627</v>
      </c>
      <c r="F196" s="9" t="s">
        <v>33</v>
      </c>
      <c r="G196" s="9" t="s">
        <v>14</v>
      </c>
      <c r="H196" s="4" t="str">
        <f t="shared" si="12"/>
        <v>Urban Tarrant</v>
      </c>
      <c r="I196" s="6">
        <v>0</v>
      </c>
      <c r="J196" s="6">
        <v>0</v>
      </c>
      <c r="K196" s="6">
        <f t="shared" si="13"/>
        <v>0</v>
      </c>
      <c r="L196" s="15">
        <f t="shared" si="14"/>
        <v>0</v>
      </c>
      <c r="M196" s="17">
        <f t="shared" si="15"/>
        <v>0</v>
      </c>
    </row>
    <row r="197" spans="1:13" x14ac:dyDescent="0.2">
      <c r="A197" s="3" t="s">
        <v>628</v>
      </c>
      <c r="B197" s="5" t="s">
        <v>628</v>
      </c>
      <c r="C197" s="3" t="s">
        <v>629</v>
      </c>
      <c r="D197" s="8" t="s">
        <v>629</v>
      </c>
      <c r="E197" s="5" t="s">
        <v>630</v>
      </c>
      <c r="F197" s="9" t="s">
        <v>33</v>
      </c>
      <c r="G197" s="9" t="s">
        <v>10</v>
      </c>
      <c r="H197" s="4" t="str">
        <f t="shared" si="12"/>
        <v>Urban MRSA Central</v>
      </c>
      <c r="I197" s="6">
        <v>2787654.0028190585</v>
      </c>
      <c r="J197" s="6">
        <v>2337772.5142850769</v>
      </c>
      <c r="K197" s="6">
        <f t="shared" si="13"/>
        <v>5125426.5171041358</v>
      </c>
      <c r="L197" s="15">
        <f t="shared" si="14"/>
        <v>2.4850728760462027E-3</v>
      </c>
      <c r="M197" s="17">
        <f t="shared" si="15"/>
        <v>571917.93999999994</v>
      </c>
    </row>
    <row r="198" spans="1:13" x14ac:dyDescent="0.2">
      <c r="A198" s="3" t="s">
        <v>631</v>
      </c>
      <c r="B198" s="5" t="s">
        <v>631</v>
      </c>
      <c r="C198" s="3" t="s">
        <v>632</v>
      </c>
      <c r="D198" s="8" t="s">
        <v>632</v>
      </c>
      <c r="E198" s="5" t="s">
        <v>633</v>
      </c>
      <c r="F198" s="9" t="s">
        <v>33</v>
      </c>
      <c r="G198" s="9" t="s">
        <v>15</v>
      </c>
      <c r="H198" s="4" t="str">
        <f t="shared" si="12"/>
        <v>Urban Travis</v>
      </c>
      <c r="I198" s="6">
        <v>6332038.3172235982</v>
      </c>
      <c r="J198" s="6">
        <v>5345459.8476446811</v>
      </c>
      <c r="K198" s="6">
        <f t="shared" si="13"/>
        <v>11677498.16486828</v>
      </c>
      <c r="L198" s="15">
        <f t="shared" si="14"/>
        <v>5.6618573796253426E-3</v>
      </c>
      <c r="M198" s="17">
        <f t="shared" si="15"/>
        <v>1303027.31</v>
      </c>
    </row>
    <row r="199" spans="1:13" x14ac:dyDescent="0.2">
      <c r="A199" s="3" t="s">
        <v>634</v>
      </c>
      <c r="B199" s="5" t="s">
        <v>634</v>
      </c>
      <c r="C199" s="3" t="s">
        <v>635</v>
      </c>
      <c r="D199" s="8" t="s">
        <v>635</v>
      </c>
      <c r="E199" s="5" t="s">
        <v>636</v>
      </c>
      <c r="F199" s="9" t="s">
        <v>33</v>
      </c>
      <c r="G199" s="9" t="s">
        <v>15</v>
      </c>
      <c r="H199" s="4" t="str">
        <f t="shared" si="12"/>
        <v>Urban Travis</v>
      </c>
      <c r="I199" s="6">
        <v>5782390.0997302877</v>
      </c>
      <c r="J199" s="6">
        <v>4973428.3824421819</v>
      </c>
      <c r="K199" s="6">
        <f t="shared" si="13"/>
        <v>10755818.482172471</v>
      </c>
      <c r="L199" s="15">
        <f t="shared" si="14"/>
        <v>5.214979217929577E-3</v>
      </c>
      <c r="M199" s="17">
        <f t="shared" si="15"/>
        <v>1200182.18</v>
      </c>
    </row>
    <row r="200" spans="1:13" x14ac:dyDescent="0.2">
      <c r="A200" s="3" t="s">
        <v>637</v>
      </c>
      <c r="B200" s="5" t="s">
        <v>637</v>
      </c>
      <c r="C200" s="3" t="s">
        <v>638</v>
      </c>
      <c r="D200" s="8" t="s">
        <v>638</v>
      </c>
      <c r="E200" s="5" t="s">
        <v>639</v>
      </c>
      <c r="F200" s="9" t="s">
        <v>33</v>
      </c>
      <c r="G200" s="9" t="s">
        <v>15</v>
      </c>
      <c r="H200" s="4" t="str">
        <f t="shared" si="12"/>
        <v>Urban Travis</v>
      </c>
      <c r="I200" s="6">
        <v>135601.91552684671</v>
      </c>
      <c r="J200" s="6">
        <v>117330.52043813924</v>
      </c>
      <c r="K200" s="6">
        <f t="shared" si="13"/>
        <v>252932.43596498595</v>
      </c>
      <c r="L200" s="15">
        <f t="shared" si="14"/>
        <v>1.2263477663591854E-4</v>
      </c>
      <c r="M200" s="17">
        <f t="shared" si="15"/>
        <v>28223.33</v>
      </c>
    </row>
    <row r="201" spans="1:13" x14ac:dyDescent="0.2">
      <c r="A201" s="3" t="s">
        <v>640</v>
      </c>
      <c r="B201" s="5" t="s">
        <v>640</v>
      </c>
      <c r="C201" s="3" t="s">
        <v>641</v>
      </c>
      <c r="D201" s="8" t="s">
        <v>641</v>
      </c>
      <c r="E201" s="5" t="s">
        <v>642</v>
      </c>
      <c r="F201" s="9" t="s">
        <v>37</v>
      </c>
      <c r="G201" s="9" t="s">
        <v>10</v>
      </c>
      <c r="H201" s="4" t="str">
        <f t="shared" si="12"/>
        <v>Rural MRSA Central</v>
      </c>
      <c r="I201" s="6">
        <v>7115.0977064623912</v>
      </c>
      <c r="J201" s="6">
        <v>5907.4080390424315</v>
      </c>
      <c r="K201" s="6">
        <f t="shared" si="13"/>
        <v>13022.505745504823</v>
      </c>
      <c r="L201" s="15">
        <f t="shared" si="14"/>
        <v>6.3139868844699223E-6</v>
      </c>
      <c r="M201" s="17">
        <f t="shared" si="15"/>
        <v>1453.11</v>
      </c>
    </row>
    <row r="202" spans="1:13" x14ac:dyDescent="0.2">
      <c r="A202" s="3" t="s">
        <v>643</v>
      </c>
      <c r="B202" s="5" t="s">
        <v>643</v>
      </c>
      <c r="C202" s="3" t="s">
        <v>644</v>
      </c>
      <c r="D202" s="8" t="s">
        <v>644</v>
      </c>
      <c r="E202" s="5" t="s">
        <v>645</v>
      </c>
      <c r="F202" s="9" t="s">
        <v>33</v>
      </c>
      <c r="G202" s="9" t="s">
        <v>15</v>
      </c>
      <c r="H202" s="4" t="str">
        <f t="shared" si="12"/>
        <v>Urban Travis</v>
      </c>
      <c r="I202" s="6">
        <v>1285889.4372043225</v>
      </c>
      <c r="J202" s="6">
        <v>1073996.7411718178</v>
      </c>
      <c r="K202" s="6">
        <f t="shared" si="13"/>
        <v>2359886.1783761401</v>
      </c>
      <c r="L202" s="15">
        <f t="shared" si="14"/>
        <v>1.1441953392304824E-3</v>
      </c>
      <c r="M202" s="17">
        <f t="shared" si="15"/>
        <v>263326.62</v>
      </c>
    </row>
    <row r="203" spans="1:13" x14ac:dyDescent="0.2">
      <c r="A203" s="3" t="s">
        <v>646</v>
      </c>
      <c r="B203" s="5" t="s">
        <v>646</v>
      </c>
      <c r="C203" s="3" t="s">
        <v>647</v>
      </c>
      <c r="D203" s="8" t="s">
        <v>647</v>
      </c>
      <c r="E203" s="5" t="s">
        <v>648</v>
      </c>
      <c r="F203" s="9" t="s">
        <v>47</v>
      </c>
      <c r="G203" s="9" t="s">
        <v>15</v>
      </c>
      <c r="H203" s="4" t="str">
        <f t="shared" si="12"/>
        <v>Children's Travis</v>
      </c>
      <c r="I203" s="6">
        <v>27587551.243580505</v>
      </c>
      <c r="J203" s="6">
        <v>23485877.254295442</v>
      </c>
      <c r="K203" s="6">
        <f t="shared" si="13"/>
        <v>51073428.497875944</v>
      </c>
      <c r="L203" s="15">
        <f t="shared" si="14"/>
        <v>2.4763049752680306E-2</v>
      </c>
      <c r="M203" s="17">
        <f t="shared" si="15"/>
        <v>5699000.8600000003</v>
      </c>
    </row>
    <row r="204" spans="1:13" x14ac:dyDescent="0.2">
      <c r="A204" s="3" t="s">
        <v>649</v>
      </c>
      <c r="B204" s="5" t="s">
        <v>649</v>
      </c>
      <c r="C204" s="3" t="s">
        <v>650</v>
      </c>
      <c r="D204" s="8" t="s">
        <v>650</v>
      </c>
      <c r="E204" s="5" t="s">
        <v>651</v>
      </c>
      <c r="F204" s="9" t="s">
        <v>33</v>
      </c>
      <c r="G204" s="9" t="s">
        <v>15</v>
      </c>
      <c r="H204" s="4" t="str">
        <f t="shared" si="12"/>
        <v>Urban Travis</v>
      </c>
      <c r="I204" s="6">
        <v>1502133.3857999528</v>
      </c>
      <c r="J204" s="6">
        <v>1284825.3154247627</v>
      </c>
      <c r="K204" s="6">
        <f t="shared" si="13"/>
        <v>2786958.7012247154</v>
      </c>
      <c r="L204" s="15">
        <f t="shared" si="14"/>
        <v>1.3512622709470753E-3</v>
      </c>
      <c r="M204" s="17">
        <f t="shared" si="15"/>
        <v>310981.28000000003</v>
      </c>
    </row>
    <row r="205" spans="1:13" x14ac:dyDescent="0.2">
      <c r="A205" s="3" t="s">
        <v>652</v>
      </c>
      <c r="B205" s="5" t="s">
        <v>652</v>
      </c>
      <c r="C205" s="3" t="s">
        <v>653</v>
      </c>
      <c r="D205" s="8" t="s">
        <v>653</v>
      </c>
      <c r="E205" s="5" t="s">
        <v>654</v>
      </c>
      <c r="F205" s="9" t="s">
        <v>33</v>
      </c>
      <c r="G205" s="9" t="s">
        <v>15</v>
      </c>
      <c r="H205" s="4" t="str">
        <f t="shared" si="12"/>
        <v>Urban Travis</v>
      </c>
      <c r="I205" s="6">
        <v>2103753.3762580515</v>
      </c>
      <c r="J205" s="6">
        <v>1787628.3255468123</v>
      </c>
      <c r="K205" s="6">
        <f t="shared" si="13"/>
        <v>3891381.7018048638</v>
      </c>
      <c r="L205" s="15">
        <f t="shared" si="14"/>
        <v>1.8867438807729769E-3</v>
      </c>
      <c r="M205" s="17">
        <f t="shared" si="15"/>
        <v>434217.72</v>
      </c>
    </row>
    <row r="206" spans="1:13" x14ac:dyDescent="0.2">
      <c r="A206" s="3" t="s">
        <v>655</v>
      </c>
      <c r="B206" s="5" t="s">
        <v>655</v>
      </c>
      <c r="C206" s="3" t="s">
        <v>656</v>
      </c>
      <c r="D206" s="8" t="s">
        <v>656</v>
      </c>
      <c r="E206" s="5" t="s">
        <v>657</v>
      </c>
      <c r="F206" s="9" t="s">
        <v>33</v>
      </c>
      <c r="G206" s="9" t="s">
        <v>15</v>
      </c>
      <c r="H206" s="4" t="str">
        <f t="shared" si="12"/>
        <v>Urban Travis</v>
      </c>
      <c r="I206" s="6">
        <v>139196.41621829235</v>
      </c>
      <c r="J206" s="6">
        <v>124501.0093561032</v>
      </c>
      <c r="K206" s="6">
        <f t="shared" si="13"/>
        <v>263697.42557439557</v>
      </c>
      <c r="L206" s="15">
        <f t="shared" si="14"/>
        <v>1.2785420249247689E-4</v>
      </c>
      <c r="M206" s="17">
        <f t="shared" si="15"/>
        <v>29424.53</v>
      </c>
    </row>
    <row r="207" spans="1:13" x14ac:dyDescent="0.2">
      <c r="A207" s="3" t="s">
        <v>658</v>
      </c>
      <c r="B207" s="5" t="s">
        <v>658</v>
      </c>
      <c r="C207" s="3" t="s">
        <v>659</v>
      </c>
      <c r="D207" s="8" t="s">
        <v>659</v>
      </c>
      <c r="E207" s="5" t="s">
        <v>660</v>
      </c>
      <c r="F207" s="9" t="s">
        <v>33</v>
      </c>
      <c r="G207" s="9" t="s">
        <v>15</v>
      </c>
      <c r="H207" s="4" t="str">
        <f t="shared" si="12"/>
        <v>Urban Travis</v>
      </c>
      <c r="I207" s="6">
        <v>234.08171336689</v>
      </c>
      <c r="J207" s="6">
        <v>209.65291669292043</v>
      </c>
      <c r="K207" s="6">
        <f t="shared" si="13"/>
        <v>443.73463005981046</v>
      </c>
      <c r="L207" s="15">
        <f t="shared" si="14"/>
        <v>2.1514558635152637E-7</v>
      </c>
      <c r="M207" s="17">
        <f t="shared" si="15"/>
        <v>49.51</v>
      </c>
    </row>
    <row r="208" spans="1:13" x14ac:dyDescent="0.2">
      <c r="A208" s="3" t="s">
        <v>661</v>
      </c>
      <c r="B208" s="5" t="s">
        <v>661</v>
      </c>
      <c r="C208" s="3" t="s">
        <v>662</v>
      </c>
      <c r="D208" s="8" t="s">
        <v>662</v>
      </c>
      <c r="E208" s="5" t="s">
        <v>663</v>
      </c>
      <c r="F208" s="9" t="s">
        <v>33</v>
      </c>
      <c r="G208" s="9" t="s">
        <v>15</v>
      </c>
      <c r="H208" s="4" t="str">
        <f t="shared" si="12"/>
        <v>Urban Travis</v>
      </c>
      <c r="I208" s="6">
        <v>18748.731534494698</v>
      </c>
      <c r="J208" s="6">
        <v>16598.134830780276</v>
      </c>
      <c r="K208" s="6">
        <f t="shared" si="13"/>
        <v>35346.866365274975</v>
      </c>
      <c r="L208" s="15">
        <f t="shared" si="14"/>
        <v>1.7137995943253512E-5</v>
      </c>
      <c r="M208" s="17">
        <f t="shared" si="15"/>
        <v>3944.16</v>
      </c>
    </row>
    <row r="209" spans="1:13" x14ac:dyDescent="0.2">
      <c r="A209" s="3" t="s">
        <v>664</v>
      </c>
      <c r="B209" s="5" t="s">
        <v>664</v>
      </c>
      <c r="C209" s="3" t="s">
        <v>665</v>
      </c>
      <c r="D209" s="8" t="s">
        <v>665</v>
      </c>
      <c r="E209" s="5" t="s">
        <v>666</v>
      </c>
      <c r="F209" s="9" t="s">
        <v>33</v>
      </c>
      <c r="G209" s="9" t="s">
        <v>10</v>
      </c>
      <c r="H209" s="4" t="str">
        <f t="shared" si="12"/>
        <v>Urban MRSA Central</v>
      </c>
      <c r="I209" s="6">
        <v>28162.451863252838</v>
      </c>
      <c r="J209" s="6">
        <v>25480.412390322279</v>
      </c>
      <c r="K209" s="6">
        <f t="shared" si="13"/>
        <v>53642.864253575113</v>
      </c>
      <c r="L209" s="15">
        <f t="shared" si="14"/>
        <v>2.6008845606337172E-5</v>
      </c>
      <c r="M209" s="17">
        <f t="shared" si="15"/>
        <v>5985.71</v>
      </c>
    </row>
    <row r="210" spans="1:13" x14ac:dyDescent="0.2">
      <c r="A210" s="3" t="s">
        <v>667</v>
      </c>
      <c r="B210" s="5" t="s">
        <v>667</v>
      </c>
      <c r="C210" s="3" t="s">
        <v>668</v>
      </c>
      <c r="D210" s="8" t="s">
        <v>668</v>
      </c>
      <c r="E210" s="5" t="s">
        <v>669</v>
      </c>
      <c r="F210" s="9" t="s">
        <v>33</v>
      </c>
      <c r="G210" s="9" t="s">
        <v>15</v>
      </c>
      <c r="H210" s="4" t="str">
        <f t="shared" si="12"/>
        <v>Urban Travis</v>
      </c>
      <c r="I210" s="6">
        <v>1393986.7635948069</v>
      </c>
      <c r="J210" s="6">
        <v>1175132.4215152485</v>
      </c>
      <c r="K210" s="6">
        <f t="shared" si="13"/>
        <v>2569119.1851100554</v>
      </c>
      <c r="L210" s="15">
        <f t="shared" si="14"/>
        <v>1.2456423637996342E-3</v>
      </c>
      <c r="M210" s="17">
        <f t="shared" si="15"/>
        <v>286673.77</v>
      </c>
    </row>
    <row r="211" spans="1:13" x14ac:dyDescent="0.2">
      <c r="A211" s="3" t="s">
        <v>670</v>
      </c>
      <c r="B211" s="5" t="s">
        <v>670</v>
      </c>
      <c r="C211" s="3" t="s">
        <v>671</v>
      </c>
      <c r="D211" s="8" t="s">
        <v>671</v>
      </c>
      <c r="E211" s="5" t="s">
        <v>672</v>
      </c>
      <c r="F211" s="9" t="s">
        <v>33</v>
      </c>
      <c r="G211" s="9" t="s">
        <v>14</v>
      </c>
      <c r="H211" s="4" t="str">
        <f t="shared" si="12"/>
        <v>Urban Tarrant</v>
      </c>
      <c r="I211" s="6">
        <v>0</v>
      </c>
      <c r="J211" s="6">
        <v>0</v>
      </c>
      <c r="K211" s="6">
        <f t="shared" si="13"/>
        <v>0</v>
      </c>
      <c r="L211" s="15">
        <f t="shared" si="14"/>
        <v>0</v>
      </c>
      <c r="M211" s="17">
        <f t="shared" si="15"/>
        <v>0</v>
      </c>
    </row>
    <row r="212" spans="1:13" x14ac:dyDescent="0.2">
      <c r="A212" s="3" t="s">
        <v>673</v>
      </c>
      <c r="B212" s="5" t="s">
        <v>673</v>
      </c>
      <c r="C212" s="3" t="s">
        <v>674</v>
      </c>
      <c r="D212" s="8" t="s">
        <v>674</v>
      </c>
      <c r="E212" s="5" t="s">
        <v>675</v>
      </c>
      <c r="F212" s="9" t="s">
        <v>33</v>
      </c>
      <c r="G212" s="9" t="s">
        <v>6</v>
      </c>
      <c r="H212" s="4" t="str">
        <f t="shared" si="12"/>
        <v>Urban Harris</v>
      </c>
      <c r="I212" s="6">
        <v>0</v>
      </c>
      <c r="J212" s="6">
        <v>0</v>
      </c>
      <c r="K212" s="6">
        <f t="shared" si="13"/>
        <v>0</v>
      </c>
      <c r="L212" s="15">
        <f t="shared" si="14"/>
        <v>0</v>
      </c>
      <c r="M212" s="17">
        <f t="shared" si="15"/>
        <v>0</v>
      </c>
    </row>
    <row r="213" spans="1:13" x14ac:dyDescent="0.2">
      <c r="A213" s="3" t="s">
        <v>676</v>
      </c>
      <c r="B213" s="5" t="s">
        <v>676</v>
      </c>
      <c r="C213" s="3" t="s">
        <v>677</v>
      </c>
      <c r="D213" s="8" t="s">
        <v>677</v>
      </c>
      <c r="E213" s="5" t="s">
        <v>678</v>
      </c>
      <c r="F213" s="9" t="s">
        <v>33</v>
      </c>
      <c r="G213" s="9" t="s">
        <v>15</v>
      </c>
      <c r="H213" s="4" t="str">
        <f t="shared" si="12"/>
        <v>Urban Travis</v>
      </c>
      <c r="I213" s="6">
        <v>8405072.2967965957</v>
      </c>
      <c r="J213" s="6">
        <v>7154984.6298109023</v>
      </c>
      <c r="K213" s="6">
        <f t="shared" si="13"/>
        <v>15560056.926607497</v>
      </c>
      <c r="L213" s="15">
        <f t="shared" si="14"/>
        <v>7.544323440987398E-3</v>
      </c>
      <c r="M213" s="17">
        <f t="shared" si="15"/>
        <v>1736260.52</v>
      </c>
    </row>
    <row r="214" spans="1:13" x14ac:dyDescent="0.2">
      <c r="A214" s="3" t="s">
        <v>679</v>
      </c>
      <c r="B214" s="5" t="s">
        <v>679</v>
      </c>
      <c r="C214" s="3" t="s">
        <v>680</v>
      </c>
      <c r="D214" s="8" t="s">
        <v>680</v>
      </c>
      <c r="E214" s="5" t="s">
        <v>681</v>
      </c>
      <c r="F214" s="9" t="s">
        <v>37</v>
      </c>
      <c r="G214" s="9" t="s">
        <v>12</v>
      </c>
      <c r="H214" s="4" t="str">
        <f t="shared" si="12"/>
        <v>Rural MRSA West</v>
      </c>
      <c r="I214" s="6">
        <v>10012.88719878134</v>
      </c>
      <c r="J214" s="6">
        <v>7974.3889212290842</v>
      </c>
      <c r="K214" s="6">
        <f t="shared" si="13"/>
        <v>17987.276120010425</v>
      </c>
      <c r="L214" s="15">
        <f t="shared" si="14"/>
        <v>8.7211653216807412E-6</v>
      </c>
      <c r="M214" s="17">
        <f t="shared" si="15"/>
        <v>2007.1</v>
      </c>
    </row>
    <row r="215" spans="1:13" x14ac:dyDescent="0.2">
      <c r="A215" s="3" t="s">
        <v>682</v>
      </c>
      <c r="B215" s="5" t="s">
        <v>682</v>
      </c>
      <c r="C215" s="3" t="s">
        <v>683</v>
      </c>
      <c r="D215" s="8" t="s">
        <v>683</v>
      </c>
      <c r="E215" s="5" t="s">
        <v>684</v>
      </c>
      <c r="F215" s="9" t="s">
        <v>33</v>
      </c>
      <c r="G215" s="9" t="s">
        <v>15</v>
      </c>
      <c r="H215" s="4" t="str">
        <f t="shared" si="12"/>
        <v>Urban Travis</v>
      </c>
      <c r="I215" s="6">
        <v>4527024.696037055</v>
      </c>
      <c r="J215" s="6">
        <v>3833352.781140402</v>
      </c>
      <c r="K215" s="6">
        <f t="shared" si="13"/>
        <v>8360377.477177457</v>
      </c>
      <c r="L215" s="15">
        <f t="shared" si="14"/>
        <v>4.0535450528280705E-3</v>
      </c>
      <c r="M215" s="17">
        <f t="shared" si="15"/>
        <v>932888.19</v>
      </c>
    </row>
    <row r="216" spans="1:13" x14ac:dyDescent="0.2">
      <c r="A216" s="3" t="s">
        <v>685</v>
      </c>
      <c r="B216" s="5" t="s">
        <v>685</v>
      </c>
      <c r="C216" s="3" t="s">
        <v>686</v>
      </c>
      <c r="D216" s="8" t="s">
        <v>686</v>
      </c>
      <c r="E216" s="5" t="s">
        <v>687</v>
      </c>
      <c r="F216" s="9" t="s">
        <v>33</v>
      </c>
      <c r="G216" s="9" t="s">
        <v>15</v>
      </c>
      <c r="H216" s="4" t="str">
        <f t="shared" si="12"/>
        <v>Urban Travis</v>
      </c>
      <c r="I216" s="6">
        <v>7004625.2788557652</v>
      </c>
      <c r="J216" s="6">
        <v>5907321.1000578795</v>
      </c>
      <c r="K216" s="6">
        <f t="shared" si="13"/>
        <v>12911946.378913645</v>
      </c>
      <c r="L216" s="15">
        <f t="shared" si="14"/>
        <v>6.2603819635542249E-3</v>
      </c>
      <c r="M216" s="17">
        <f t="shared" si="15"/>
        <v>1440772.54</v>
      </c>
    </row>
    <row r="217" spans="1:13" x14ac:dyDescent="0.2">
      <c r="A217" s="3" t="s">
        <v>688</v>
      </c>
      <c r="B217" s="5" t="s">
        <v>688</v>
      </c>
      <c r="C217" s="3" t="s">
        <v>689</v>
      </c>
      <c r="D217" s="8" t="s">
        <v>689</v>
      </c>
      <c r="E217" s="5" t="s">
        <v>690</v>
      </c>
      <c r="F217" s="9" t="s">
        <v>33</v>
      </c>
      <c r="G217" s="9" t="s">
        <v>4</v>
      </c>
      <c r="H217" s="4" t="str">
        <f t="shared" si="12"/>
        <v>Urban Dallas</v>
      </c>
      <c r="I217" s="6">
        <v>36187.380524076521</v>
      </c>
      <c r="J217" s="6">
        <v>33919.227113781359</v>
      </c>
      <c r="K217" s="6">
        <f t="shared" si="13"/>
        <v>70106.607637857873</v>
      </c>
      <c r="L217" s="15">
        <f t="shared" si="14"/>
        <v>3.3991323159362822E-5</v>
      </c>
      <c r="M217" s="17">
        <f t="shared" si="15"/>
        <v>7822.81</v>
      </c>
    </row>
    <row r="218" spans="1:13" x14ac:dyDescent="0.2">
      <c r="A218" s="3" t="s">
        <v>691</v>
      </c>
      <c r="B218" s="5" t="s">
        <v>691</v>
      </c>
      <c r="C218" s="3" t="s">
        <v>692</v>
      </c>
      <c r="D218" s="8" t="s">
        <v>692</v>
      </c>
      <c r="E218" s="5" t="s">
        <v>693</v>
      </c>
      <c r="F218" s="9" t="s">
        <v>33</v>
      </c>
      <c r="G218" s="9" t="s">
        <v>5</v>
      </c>
      <c r="H218" s="4" t="str">
        <f t="shared" si="12"/>
        <v>Urban El Paso</v>
      </c>
      <c r="I218" s="6">
        <v>10388275.149315897</v>
      </c>
      <c r="J218" s="6">
        <v>8779991.7146841139</v>
      </c>
      <c r="K218" s="6">
        <f t="shared" si="13"/>
        <v>19168266.864000011</v>
      </c>
      <c r="L218" s="15">
        <f t="shared" si="14"/>
        <v>9.2937709487356246E-3</v>
      </c>
      <c r="M218" s="17">
        <f t="shared" si="15"/>
        <v>2138880.6800000002</v>
      </c>
    </row>
    <row r="219" spans="1:13" x14ac:dyDescent="0.2">
      <c r="A219" s="3" t="s">
        <v>694</v>
      </c>
      <c r="B219" s="5" t="s">
        <v>694</v>
      </c>
      <c r="C219" s="3" t="s">
        <v>695</v>
      </c>
      <c r="D219" s="8" t="s">
        <v>695</v>
      </c>
      <c r="E219" s="5" t="s">
        <v>696</v>
      </c>
      <c r="F219" s="9" t="s">
        <v>37</v>
      </c>
      <c r="G219" s="9" t="s">
        <v>12</v>
      </c>
      <c r="H219" s="4" t="str">
        <f t="shared" si="12"/>
        <v>Rural MRSA West</v>
      </c>
      <c r="I219" s="6">
        <v>56835.64299627662</v>
      </c>
      <c r="J219" s="6">
        <v>42466.714127220861</v>
      </c>
      <c r="K219" s="6">
        <f t="shared" si="13"/>
        <v>99302.357123497481</v>
      </c>
      <c r="L219" s="15">
        <f t="shared" si="14"/>
        <v>4.8146938287290871E-5</v>
      </c>
      <c r="M219" s="17">
        <f t="shared" si="15"/>
        <v>11080.6</v>
      </c>
    </row>
    <row r="220" spans="1:13" x14ac:dyDescent="0.2">
      <c r="A220" s="3" t="s">
        <v>697</v>
      </c>
      <c r="B220" s="5" t="s">
        <v>697</v>
      </c>
      <c r="C220" s="3" t="s">
        <v>698</v>
      </c>
      <c r="D220" s="8" t="s">
        <v>698</v>
      </c>
      <c r="E220" s="5" t="s">
        <v>699</v>
      </c>
      <c r="F220" s="9" t="s">
        <v>37</v>
      </c>
      <c r="G220" s="9" t="s">
        <v>6</v>
      </c>
      <c r="H220" s="4" t="str">
        <f t="shared" si="12"/>
        <v>Rural Harris</v>
      </c>
      <c r="I220" s="6">
        <v>61015.657506604337</v>
      </c>
      <c r="J220" s="6">
        <v>52923.808383754098</v>
      </c>
      <c r="K220" s="6">
        <f t="shared" si="13"/>
        <v>113939.46589035843</v>
      </c>
      <c r="L220" s="15">
        <f t="shared" si="14"/>
        <v>5.5243768543051844E-5</v>
      </c>
      <c r="M220" s="17">
        <f t="shared" si="15"/>
        <v>12713.87</v>
      </c>
    </row>
    <row r="221" spans="1:13" x14ac:dyDescent="0.2">
      <c r="A221" s="3" t="s">
        <v>700</v>
      </c>
      <c r="B221" s="5" t="s">
        <v>700</v>
      </c>
      <c r="C221" s="3" t="s">
        <v>701</v>
      </c>
      <c r="D221" s="8" t="s">
        <v>701</v>
      </c>
      <c r="E221" s="5" t="s">
        <v>702</v>
      </c>
      <c r="F221" s="9" t="s">
        <v>33</v>
      </c>
      <c r="G221" s="9" t="s">
        <v>6</v>
      </c>
      <c r="H221" s="4" t="str">
        <f t="shared" si="12"/>
        <v>Urban Harris</v>
      </c>
      <c r="I221" s="6">
        <v>93377.819281673059</v>
      </c>
      <c r="J221" s="6">
        <v>84744.792662725042</v>
      </c>
      <c r="K221" s="6">
        <f t="shared" si="13"/>
        <v>178122.61194439809</v>
      </c>
      <c r="L221" s="15">
        <f t="shared" si="14"/>
        <v>8.636308999384949E-5</v>
      </c>
      <c r="M221" s="17">
        <f t="shared" si="15"/>
        <v>19875.72</v>
      </c>
    </row>
    <row r="222" spans="1:13" x14ac:dyDescent="0.2">
      <c r="A222" s="3" t="s">
        <v>703</v>
      </c>
      <c r="B222" s="5" t="s">
        <v>703</v>
      </c>
      <c r="C222" s="8" t="s">
        <v>704</v>
      </c>
      <c r="D222" s="8" t="s">
        <v>704</v>
      </c>
      <c r="E222" s="10" t="s">
        <v>705</v>
      </c>
      <c r="F222" s="9" t="s">
        <v>33</v>
      </c>
      <c r="G222" s="9" t="s">
        <v>6</v>
      </c>
      <c r="H222" s="4" t="str">
        <f t="shared" si="12"/>
        <v>Urban Harris</v>
      </c>
      <c r="I222" s="6">
        <v>0</v>
      </c>
      <c r="J222" s="6">
        <v>0</v>
      </c>
      <c r="K222" s="6">
        <f t="shared" si="13"/>
        <v>0</v>
      </c>
      <c r="L222" s="15">
        <f t="shared" si="14"/>
        <v>0</v>
      </c>
      <c r="M222" s="17">
        <f t="shared" si="15"/>
        <v>0</v>
      </c>
    </row>
    <row r="223" spans="1:13" x14ac:dyDescent="0.2">
      <c r="A223" s="3" t="s">
        <v>706</v>
      </c>
      <c r="B223" s="5" t="s">
        <v>706</v>
      </c>
      <c r="C223" s="3" t="s">
        <v>707</v>
      </c>
      <c r="D223" s="8" t="s">
        <v>707</v>
      </c>
      <c r="E223" s="5" t="s">
        <v>708</v>
      </c>
      <c r="F223" s="9" t="s">
        <v>37</v>
      </c>
      <c r="G223" s="9" t="s">
        <v>12</v>
      </c>
      <c r="H223" s="4" t="str">
        <f t="shared" si="12"/>
        <v>Rural MRSA West</v>
      </c>
      <c r="I223" s="6">
        <v>65637.846360032228</v>
      </c>
      <c r="J223" s="6">
        <v>60231.378107179284</v>
      </c>
      <c r="K223" s="6">
        <f t="shared" si="13"/>
        <v>125869.22446721152</v>
      </c>
      <c r="L223" s="15">
        <f t="shared" si="14"/>
        <v>6.1027934867197548E-5</v>
      </c>
      <c r="M223" s="17">
        <f t="shared" si="15"/>
        <v>14045.05</v>
      </c>
    </row>
    <row r="224" spans="1:13" ht="25.5" x14ac:dyDescent="0.2">
      <c r="A224" s="3" t="s">
        <v>709</v>
      </c>
      <c r="B224" s="5" t="s">
        <v>709</v>
      </c>
      <c r="C224" s="3" t="s">
        <v>710</v>
      </c>
      <c r="D224" s="8" t="s">
        <v>710</v>
      </c>
      <c r="E224" s="5" t="s">
        <v>711</v>
      </c>
      <c r="F224" s="9" t="s">
        <v>51</v>
      </c>
      <c r="G224" s="9" t="s">
        <v>14</v>
      </c>
      <c r="H224" s="4" t="str">
        <f t="shared" si="12"/>
        <v>Non-state-owned IMD Tarrant</v>
      </c>
      <c r="I224" s="6">
        <v>10434.121871956448</v>
      </c>
      <c r="J224" s="6">
        <v>8804.0837932284467</v>
      </c>
      <c r="K224" s="6">
        <f t="shared" si="13"/>
        <v>19238.205665184894</v>
      </c>
      <c r="L224" s="15">
        <f t="shared" si="14"/>
        <v>9.327680910614453E-6</v>
      </c>
      <c r="M224" s="17">
        <f t="shared" si="15"/>
        <v>2146.6799999999998</v>
      </c>
    </row>
    <row r="225" spans="1:13" x14ac:dyDescent="0.2">
      <c r="A225" s="3" t="s">
        <v>712</v>
      </c>
      <c r="B225" s="5" t="s">
        <v>712</v>
      </c>
      <c r="C225" s="3" t="s">
        <v>713</v>
      </c>
      <c r="D225" s="8" t="s">
        <v>713</v>
      </c>
      <c r="E225" s="5" t="s">
        <v>714</v>
      </c>
      <c r="F225" s="9" t="s">
        <v>37</v>
      </c>
      <c r="G225" s="9" t="s">
        <v>12</v>
      </c>
      <c r="H225" s="4" t="str">
        <f t="shared" si="12"/>
        <v>Rural MRSA West</v>
      </c>
      <c r="I225" s="6">
        <v>37921.628810106289</v>
      </c>
      <c r="J225" s="6">
        <v>18710.745752102448</v>
      </c>
      <c r="K225" s="6">
        <f t="shared" si="13"/>
        <v>56632.374562208737</v>
      </c>
      <c r="L225" s="15">
        <f t="shared" si="14"/>
        <v>2.7458315412577492E-5</v>
      </c>
      <c r="M225" s="17">
        <f t="shared" si="15"/>
        <v>6319.29</v>
      </c>
    </row>
    <row r="226" spans="1:13" x14ac:dyDescent="0.2">
      <c r="A226" s="3" t="s">
        <v>715</v>
      </c>
      <c r="B226" s="5" t="s">
        <v>715</v>
      </c>
      <c r="C226" s="3" t="s">
        <v>716</v>
      </c>
      <c r="D226" s="8" t="s">
        <v>716</v>
      </c>
      <c r="E226" s="5" t="s">
        <v>717</v>
      </c>
      <c r="F226" s="9" t="s">
        <v>37</v>
      </c>
      <c r="G226" s="9" t="s">
        <v>6</v>
      </c>
      <c r="H226" s="4" t="str">
        <f t="shared" si="12"/>
        <v>Rural Harris</v>
      </c>
      <c r="I226" s="6">
        <v>8628.6335915055224</v>
      </c>
      <c r="J226" s="6">
        <v>7479.2663825819836</v>
      </c>
      <c r="K226" s="6">
        <f t="shared" si="13"/>
        <v>16107.899974087506</v>
      </c>
      <c r="L226" s="15">
        <f t="shared" si="14"/>
        <v>7.8099461931778377E-6</v>
      </c>
      <c r="M226" s="17">
        <f t="shared" si="15"/>
        <v>1797.39</v>
      </c>
    </row>
    <row r="227" spans="1:13" x14ac:dyDescent="0.2">
      <c r="A227" s="3" t="s">
        <v>718</v>
      </c>
      <c r="B227" s="5" t="s">
        <v>718</v>
      </c>
      <c r="C227" s="3" t="s">
        <v>719</v>
      </c>
      <c r="D227" s="8" t="s">
        <v>719</v>
      </c>
      <c r="E227" s="5" t="s">
        <v>720</v>
      </c>
      <c r="F227" s="9" t="s">
        <v>37</v>
      </c>
      <c r="G227" s="9" t="s">
        <v>3</v>
      </c>
      <c r="H227" s="4" t="str">
        <f t="shared" si="12"/>
        <v>Rural Bexar</v>
      </c>
      <c r="I227" s="6">
        <v>135908.89268982664</v>
      </c>
      <c r="J227" s="6">
        <v>125413.04733452096</v>
      </c>
      <c r="K227" s="6">
        <f t="shared" si="13"/>
        <v>261321.9400243476</v>
      </c>
      <c r="L227" s="15">
        <f t="shared" si="14"/>
        <v>1.2670244376797578E-4</v>
      </c>
      <c r="M227" s="17">
        <f t="shared" si="15"/>
        <v>29159.47</v>
      </c>
    </row>
    <row r="228" spans="1:13" x14ac:dyDescent="0.2">
      <c r="A228" s="3" t="s">
        <v>721</v>
      </c>
      <c r="B228" s="5" t="s">
        <v>721</v>
      </c>
      <c r="C228" s="3" t="s">
        <v>722</v>
      </c>
      <c r="D228" s="8" t="s">
        <v>722</v>
      </c>
      <c r="E228" s="5" t="s">
        <v>723</v>
      </c>
      <c r="F228" s="9" t="s">
        <v>37</v>
      </c>
      <c r="G228" s="9" t="s">
        <v>10</v>
      </c>
      <c r="H228" s="4" t="str">
        <f t="shared" si="12"/>
        <v>Rural MRSA Central</v>
      </c>
      <c r="I228" s="6">
        <v>26027.229601820829</v>
      </c>
      <c r="J228" s="6">
        <v>21865.473052719219</v>
      </c>
      <c r="K228" s="6">
        <f t="shared" si="13"/>
        <v>47892.702654540044</v>
      </c>
      <c r="L228" s="15">
        <f t="shared" si="14"/>
        <v>2.3220868727738178E-5</v>
      </c>
      <c r="M228" s="17">
        <f t="shared" si="15"/>
        <v>5344.08</v>
      </c>
    </row>
    <row r="229" spans="1:13" x14ac:dyDescent="0.2">
      <c r="A229" s="3" t="s">
        <v>724</v>
      </c>
      <c r="B229" s="5" t="s">
        <v>724</v>
      </c>
      <c r="C229" s="3" t="s">
        <v>725</v>
      </c>
      <c r="D229" s="8" t="s">
        <v>725</v>
      </c>
      <c r="E229" s="5" t="s">
        <v>726</v>
      </c>
      <c r="F229" s="9" t="s">
        <v>33</v>
      </c>
      <c r="G229" s="9" t="s">
        <v>14</v>
      </c>
      <c r="H229" s="4" t="str">
        <f t="shared" si="12"/>
        <v>Urban Tarrant</v>
      </c>
      <c r="I229" s="6">
        <v>0</v>
      </c>
      <c r="J229" s="6">
        <v>0</v>
      </c>
      <c r="K229" s="6">
        <f t="shared" si="13"/>
        <v>0</v>
      </c>
      <c r="L229" s="15">
        <f t="shared" si="14"/>
        <v>0</v>
      </c>
      <c r="M229" s="17">
        <f t="shared" si="15"/>
        <v>0</v>
      </c>
    </row>
    <row r="230" spans="1:13" x14ac:dyDescent="0.2">
      <c r="A230" s="3" t="s">
        <v>727</v>
      </c>
      <c r="B230" s="5" t="s">
        <v>727</v>
      </c>
      <c r="C230" s="3" t="s">
        <v>728</v>
      </c>
      <c r="D230" s="8" t="s">
        <v>728</v>
      </c>
      <c r="E230" s="5" t="s">
        <v>729</v>
      </c>
      <c r="F230" s="9" t="s">
        <v>33</v>
      </c>
      <c r="G230" s="9" t="s">
        <v>12</v>
      </c>
      <c r="H230" s="4" t="str">
        <f t="shared" si="12"/>
        <v>Urban MRSA West</v>
      </c>
      <c r="I230" s="6">
        <v>66242.594373031985</v>
      </c>
      <c r="J230" s="6">
        <v>66328.140261773049</v>
      </c>
      <c r="K230" s="6">
        <f t="shared" si="13"/>
        <v>132570.73463480503</v>
      </c>
      <c r="L230" s="15">
        <f t="shared" si="14"/>
        <v>6.4277174923699977E-5</v>
      </c>
      <c r="M230" s="17">
        <f t="shared" si="15"/>
        <v>14792.83</v>
      </c>
    </row>
    <row r="231" spans="1:13" x14ac:dyDescent="0.2">
      <c r="A231" s="3" t="s">
        <v>730</v>
      </c>
      <c r="B231" s="5" t="s">
        <v>730</v>
      </c>
      <c r="C231" s="3" t="s">
        <v>731</v>
      </c>
      <c r="D231" s="8" t="s">
        <v>731</v>
      </c>
      <c r="E231" s="5" t="s">
        <v>732</v>
      </c>
      <c r="F231" s="9" t="s">
        <v>33</v>
      </c>
      <c r="G231" s="9" t="s">
        <v>6</v>
      </c>
      <c r="H231" s="4" t="str">
        <f t="shared" si="12"/>
        <v>Urban Harris</v>
      </c>
      <c r="I231" s="6">
        <v>0</v>
      </c>
      <c r="J231" s="6">
        <v>0</v>
      </c>
      <c r="K231" s="6">
        <f t="shared" si="13"/>
        <v>0</v>
      </c>
      <c r="L231" s="15">
        <f t="shared" si="14"/>
        <v>0</v>
      </c>
      <c r="M231" s="17">
        <f t="shared" si="15"/>
        <v>0</v>
      </c>
    </row>
    <row r="232" spans="1:13" x14ac:dyDescent="0.2">
      <c r="A232" s="3" t="s">
        <v>733</v>
      </c>
      <c r="B232" s="5" t="s">
        <v>733</v>
      </c>
      <c r="C232" s="3" t="s">
        <v>734</v>
      </c>
      <c r="D232" s="8" t="s">
        <v>734</v>
      </c>
      <c r="E232" s="5" t="s">
        <v>735</v>
      </c>
      <c r="F232" s="9" t="s">
        <v>33</v>
      </c>
      <c r="G232" s="9" t="s">
        <v>4</v>
      </c>
      <c r="H232" s="4" t="str">
        <f t="shared" si="12"/>
        <v>Urban Dallas</v>
      </c>
      <c r="I232" s="6">
        <v>33636.767653515992</v>
      </c>
      <c r="J232" s="6">
        <v>31239.811296768548</v>
      </c>
      <c r="K232" s="6">
        <f t="shared" si="13"/>
        <v>64876.578950284544</v>
      </c>
      <c r="L232" s="15">
        <f t="shared" si="14"/>
        <v>3.1455533720365012E-5</v>
      </c>
      <c r="M232" s="17">
        <f t="shared" si="15"/>
        <v>7239.22</v>
      </c>
    </row>
    <row r="233" spans="1:13" x14ac:dyDescent="0.2">
      <c r="A233" s="3" t="s">
        <v>736</v>
      </c>
      <c r="B233" s="5" t="s">
        <v>736</v>
      </c>
      <c r="C233" s="3" t="s">
        <v>737</v>
      </c>
      <c r="D233" s="8" t="s">
        <v>737</v>
      </c>
      <c r="E233" s="5" t="s">
        <v>738</v>
      </c>
      <c r="F233" s="9" t="s">
        <v>37</v>
      </c>
      <c r="G233" s="9" t="s">
        <v>9</v>
      </c>
      <c r="H233" s="4" t="str">
        <f t="shared" si="12"/>
        <v>Rural Lubbock</v>
      </c>
      <c r="I233" s="6">
        <v>17903.54046553445</v>
      </c>
      <c r="J233" s="6">
        <v>16766.925371804358</v>
      </c>
      <c r="K233" s="6">
        <f t="shared" si="13"/>
        <v>34670.465837338808</v>
      </c>
      <c r="L233" s="15">
        <f t="shared" si="14"/>
        <v>1.6810041850124264E-5</v>
      </c>
      <c r="M233" s="17">
        <f t="shared" si="15"/>
        <v>3868.69</v>
      </c>
    </row>
    <row r="234" spans="1:13" x14ac:dyDescent="0.2">
      <c r="A234" s="3" t="s">
        <v>739</v>
      </c>
      <c r="B234" s="5" t="s">
        <v>739</v>
      </c>
      <c r="C234" s="3" t="s">
        <v>740</v>
      </c>
      <c r="D234" s="8" t="s">
        <v>740</v>
      </c>
      <c r="E234" s="5" t="s">
        <v>741</v>
      </c>
      <c r="F234" s="9" t="s">
        <v>33</v>
      </c>
      <c r="G234" s="9" t="s">
        <v>4</v>
      </c>
      <c r="H234" s="4" t="str">
        <f t="shared" si="12"/>
        <v>Urban Dallas</v>
      </c>
      <c r="I234" s="6">
        <v>7535.8664409077101</v>
      </c>
      <c r="J234" s="6">
        <v>6673.2532600082941</v>
      </c>
      <c r="K234" s="6">
        <f t="shared" si="13"/>
        <v>14209.119700916004</v>
      </c>
      <c r="L234" s="15">
        <f t="shared" si="14"/>
        <v>6.8893189363664166E-6</v>
      </c>
      <c r="M234" s="17">
        <f t="shared" si="15"/>
        <v>1585.52</v>
      </c>
    </row>
    <row r="235" spans="1:13" x14ac:dyDescent="0.2">
      <c r="A235" s="3" t="s">
        <v>742</v>
      </c>
      <c r="B235" s="5" t="s">
        <v>742</v>
      </c>
      <c r="C235" s="3" t="s">
        <v>743</v>
      </c>
      <c r="D235" s="8" t="s">
        <v>743</v>
      </c>
      <c r="E235" s="5" t="s">
        <v>744</v>
      </c>
      <c r="F235" s="9" t="s">
        <v>37</v>
      </c>
      <c r="G235" s="9" t="s">
        <v>12</v>
      </c>
      <c r="H235" s="4" t="str">
        <f t="shared" si="12"/>
        <v>Rural MRSA West</v>
      </c>
      <c r="I235" s="6">
        <v>6112.2414663867867</v>
      </c>
      <c r="J235" s="6">
        <v>4836.5410096742653</v>
      </c>
      <c r="K235" s="6">
        <f t="shared" si="13"/>
        <v>10948.782476061053</v>
      </c>
      <c r="L235" s="15">
        <f t="shared" si="14"/>
        <v>5.3085381804209551E-6</v>
      </c>
      <c r="M235" s="17">
        <f t="shared" si="15"/>
        <v>1221.71</v>
      </c>
    </row>
    <row r="236" spans="1:13" x14ac:dyDescent="0.2">
      <c r="A236" s="3" t="s">
        <v>745</v>
      </c>
      <c r="B236" s="5" t="s">
        <v>745</v>
      </c>
      <c r="C236" s="3" t="s">
        <v>746</v>
      </c>
      <c r="D236" s="8" t="s">
        <v>746</v>
      </c>
      <c r="E236" s="5" t="s">
        <v>747</v>
      </c>
      <c r="F236" s="9" t="s">
        <v>33</v>
      </c>
      <c r="G236" s="9" t="s">
        <v>15</v>
      </c>
      <c r="H236" s="4" t="str">
        <f t="shared" si="12"/>
        <v>Urban Travis</v>
      </c>
      <c r="I236" s="6">
        <v>35174.308417425702</v>
      </c>
      <c r="J236" s="6">
        <v>29872.496029404665</v>
      </c>
      <c r="K236" s="6">
        <f t="shared" si="13"/>
        <v>65046.804446830371</v>
      </c>
      <c r="L236" s="15">
        <f t="shared" si="14"/>
        <v>3.1538067878813263E-5</v>
      </c>
      <c r="M236" s="17">
        <f t="shared" si="15"/>
        <v>7258.21</v>
      </c>
    </row>
    <row r="237" spans="1:13" x14ac:dyDescent="0.2">
      <c r="A237" s="3" t="s">
        <v>748</v>
      </c>
      <c r="B237" s="5" t="s">
        <v>748</v>
      </c>
      <c r="C237" s="3" t="s">
        <v>749</v>
      </c>
      <c r="D237" s="8" t="s">
        <v>749</v>
      </c>
      <c r="E237" s="5" t="s">
        <v>750</v>
      </c>
      <c r="F237" s="9" t="s">
        <v>33</v>
      </c>
      <c r="G237" s="9" t="s">
        <v>12</v>
      </c>
      <c r="H237" s="4" t="str">
        <f t="shared" si="12"/>
        <v>Urban MRSA West</v>
      </c>
      <c r="I237" s="6">
        <v>0</v>
      </c>
      <c r="J237" s="6">
        <v>0</v>
      </c>
      <c r="K237" s="6">
        <f t="shared" si="13"/>
        <v>0</v>
      </c>
      <c r="L237" s="15">
        <f t="shared" si="14"/>
        <v>0</v>
      </c>
      <c r="M237" s="17">
        <f t="shared" si="15"/>
        <v>0</v>
      </c>
    </row>
    <row r="238" spans="1:13" x14ac:dyDescent="0.2">
      <c r="A238" s="3" t="s">
        <v>751</v>
      </c>
      <c r="B238" s="5" t="s">
        <v>751</v>
      </c>
      <c r="C238" s="3" t="s">
        <v>752</v>
      </c>
      <c r="D238" s="8" t="s">
        <v>752</v>
      </c>
      <c r="E238" s="5" t="s">
        <v>753</v>
      </c>
      <c r="F238" s="9" t="s">
        <v>33</v>
      </c>
      <c r="G238" s="9" t="s">
        <v>3</v>
      </c>
      <c r="H238" s="4" t="str">
        <f t="shared" si="12"/>
        <v>Urban Bexar</v>
      </c>
      <c r="I238" s="6">
        <v>57955.410565801787</v>
      </c>
      <c r="J238" s="6">
        <v>52237.491506589693</v>
      </c>
      <c r="K238" s="6">
        <f t="shared" si="13"/>
        <v>110192.90207239147</v>
      </c>
      <c r="L238" s="15">
        <f t="shared" si="14"/>
        <v>5.3427239890980522E-5</v>
      </c>
      <c r="M238" s="17">
        <f t="shared" si="15"/>
        <v>12295.82</v>
      </c>
    </row>
    <row r="239" spans="1:13" x14ac:dyDescent="0.2">
      <c r="A239" s="3" t="s">
        <v>754</v>
      </c>
      <c r="B239" s="5" t="s">
        <v>754</v>
      </c>
      <c r="C239" s="3" t="s">
        <v>755</v>
      </c>
      <c r="D239" s="8" t="s">
        <v>755</v>
      </c>
      <c r="E239" s="5" t="s">
        <v>756</v>
      </c>
      <c r="F239" s="9" t="s">
        <v>37</v>
      </c>
      <c r="G239" s="9" t="s">
        <v>10</v>
      </c>
      <c r="H239" s="4" t="str">
        <f t="shared" si="12"/>
        <v>Rural MRSA Central</v>
      </c>
      <c r="I239" s="6">
        <v>22994.469674454944</v>
      </c>
      <c r="J239" s="6">
        <v>19422.171656128514</v>
      </c>
      <c r="K239" s="6">
        <f t="shared" si="13"/>
        <v>42416.641330583458</v>
      </c>
      <c r="L239" s="15">
        <f t="shared" si="14"/>
        <v>2.0565789893163661E-5</v>
      </c>
      <c r="M239" s="17">
        <f t="shared" si="15"/>
        <v>4733.04</v>
      </c>
    </row>
    <row r="240" spans="1:13" x14ac:dyDescent="0.2">
      <c r="A240" s="3" t="s">
        <v>757</v>
      </c>
      <c r="B240" s="5" t="s">
        <v>757</v>
      </c>
      <c r="C240" s="3" t="s">
        <v>758</v>
      </c>
      <c r="D240" s="8" t="s">
        <v>758</v>
      </c>
      <c r="E240" s="5" t="s">
        <v>759</v>
      </c>
      <c r="F240" s="9" t="s">
        <v>33</v>
      </c>
      <c r="G240" s="9" t="s">
        <v>9</v>
      </c>
      <c r="H240" s="4" t="str">
        <f t="shared" si="12"/>
        <v>Urban Lubbock</v>
      </c>
      <c r="I240" s="6">
        <v>0</v>
      </c>
      <c r="J240" s="6">
        <v>0</v>
      </c>
      <c r="K240" s="6">
        <f t="shared" si="13"/>
        <v>0</v>
      </c>
      <c r="L240" s="15">
        <f t="shared" si="14"/>
        <v>0</v>
      </c>
      <c r="M240" s="17">
        <f t="shared" si="15"/>
        <v>0</v>
      </c>
    </row>
    <row r="241" spans="1:13" x14ac:dyDescent="0.2">
      <c r="A241" s="3" t="s">
        <v>760</v>
      </c>
      <c r="B241" s="5" t="s">
        <v>760</v>
      </c>
      <c r="C241" s="3" t="s">
        <v>761</v>
      </c>
      <c r="D241" s="8" t="s">
        <v>761</v>
      </c>
      <c r="E241" s="5" t="s">
        <v>762</v>
      </c>
      <c r="F241" s="9" t="s">
        <v>33</v>
      </c>
      <c r="G241" s="9" t="s">
        <v>6</v>
      </c>
      <c r="H241" s="4" t="str">
        <f t="shared" si="12"/>
        <v>Urban Harris</v>
      </c>
      <c r="I241" s="6">
        <v>0</v>
      </c>
      <c r="J241" s="6">
        <v>0</v>
      </c>
      <c r="K241" s="6">
        <f t="shared" si="13"/>
        <v>0</v>
      </c>
      <c r="L241" s="15">
        <f t="shared" si="14"/>
        <v>0</v>
      </c>
      <c r="M241" s="17">
        <f t="shared" si="15"/>
        <v>0</v>
      </c>
    </row>
    <row r="242" spans="1:13" x14ac:dyDescent="0.2">
      <c r="A242" s="3" t="s">
        <v>763</v>
      </c>
      <c r="B242" s="5" t="s">
        <v>763</v>
      </c>
      <c r="C242" s="3" t="s">
        <v>764</v>
      </c>
      <c r="D242" s="8" t="s">
        <v>764</v>
      </c>
      <c r="E242" s="5" t="s">
        <v>765</v>
      </c>
      <c r="F242" s="9" t="s">
        <v>33</v>
      </c>
      <c r="G242" s="9" t="s">
        <v>11</v>
      </c>
      <c r="H242" s="4" t="str">
        <f t="shared" si="12"/>
        <v>Urban MRSA Northeast</v>
      </c>
      <c r="I242" s="6">
        <v>7490.7521839406636</v>
      </c>
      <c r="J242" s="6">
        <v>6349.1090577048089</v>
      </c>
      <c r="K242" s="6">
        <f t="shared" si="13"/>
        <v>13839.861241645473</v>
      </c>
      <c r="L242" s="15">
        <f t="shared" si="14"/>
        <v>6.7102832642478997E-6</v>
      </c>
      <c r="M242" s="17">
        <f t="shared" si="15"/>
        <v>1544.31</v>
      </c>
    </row>
    <row r="243" spans="1:13" x14ac:dyDescent="0.2">
      <c r="A243" s="3" t="s">
        <v>766</v>
      </c>
      <c r="B243" s="5" t="s">
        <v>766</v>
      </c>
      <c r="C243" s="3" t="s">
        <v>767</v>
      </c>
      <c r="D243" s="8" t="s">
        <v>767</v>
      </c>
      <c r="E243" s="5" t="s">
        <v>768</v>
      </c>
      <c r="F243" s="9" t="s">
        <v>33</v>
      </c>
      <c r="G243" s="9" t="s">
        <v>6</v>
      </c>
      <c r="H243" s="4" t="str">
        <f t="shared" si="12"/>
        <v>Urban Harris</v>
      </c>
      <c r="I243" s="6">
        <v>0</v>
      </c>
      <c r="J243" s="6">
        <v>0</v>
      </c>
      <c r="K243" s="6">
        <f t="shared" si="13"/>
        <v>0</v>
      </c>
      <c r="L243" s="15">
        <f t="shared" si="14"/>
        <v>0</v>
      </c>
      <c r="M243" s="17">
        <f t="shared" si="15"/>
        <v>0</v>
      </c>
    </row>
    <row r="244" spans="1:13" x14ac:dyDescent="0.2">
      <c r="A244" s="3" t="s">
        <v>769</v>
      </c>
      <c r="B244" s="5" t="s">
        <v>769</v>
      </c>
      <c r="C244" s="3" t="s">
        <v>770</v>
      </c>
      <c r="D244" s="8" t="s">
        <v>770</v>
      </c>
      <c r="E244" s="5" t="s">
        <v>771</v>
      </c>
      <c r="F244" s="9" t="s">
        <v>33</v>
      </c>
      <c r="G244" s="9" t="s">
        <v>6</v>
      </c>
      <c r="H244" s="4" t="str">
        <f t="shared" si="12"/>
        <v>Urban Harris</v>
      </c>
      <c r="I244" s="6">
        <v>0</v>
      </c>
      <c r="J244" s="6">
        <v>0</v>
      </c>
      <c r="K244" s="6">
        <f t="shared" si="13"/>
        <v>0</v>
      </c>
      <c r="L244" s="15">
        <f t="shared" si="14"/>
        <v>0</v>
      </c>
      <c r="M244" s="17">
        <f t="shared" si="15"/>
        <v>0</v>
      </c>
    </row>
    <row r="245" spans="1:13" x14ac:dyDescent="0.2">
      <c r="A245" s="3" t="s">
        <v>772</v>
      </c>
      <c r="B245" s="5" t="s">
        <v>772</v>
      </c>
      <c r="C245" s="3" t="s">
        <v>773</v>
      </c>
      <c r="D245" s="8" t="s">
        <v>773</v>
      </c>
      <c r="E245" s="5" t="s">
        <v>774</v>
      </c>
      <c r="F245" s="9" t="s">
        <v>33</v>
      </c>
      <c r="G245" s="9" t="s">
        <v>11</v>
      </c>
      <c r="H245" s="4" t="str">
        <f t="shared" si="12"/>
        <v>Urban MRSA Northeast</v>
      </c>
      <c r="I245" s="6">
        <v>26893.016188833844</v>
      </c>
      <c r="J245" s="6">
        <v>18922.410589698931</v>
      </c>
      <c r="K245" s="6">
        <f t="shared" si="13"/>
        <v>45815.426778532776</v>
      </c>
      <c r="L245" s="15">
        <f t="shared" si="14"/>
        <v>2.2213697535583926E-5</v>
      </c>
      <c r="M245" s="17">
        <f t="shared" si="15"/>
        <v>5112.29</v>
      </c>
    </row>
    <row r="246" spans="1:13" x14ac:dyDescent="0.2">
      <c r="A246" s="3" t="s">
        <v>775</v>
      </c>
      <c r="B246" s="5" t="s">
        <v>775</v>
      </c>
      <c r="C246" s="3" t="s">
        <v>776</v>
      </c>
      <c r="D246" s="8" t="s">
        <v>776</v>
      </c>
      <c r="E246" s="5" t="s">
        <v>777</v>
      </c>
      <c r="F246" s="9" t="s">
        <v>37</v>
      </c>
      <c r="G246" s="9" t="s">
        <v>9</v>
      </c>
      <c r="H246" s="4" t="str">
        <f t="shared" si="12"/>
        <v>Rural Lubbock</v>
      </c>
      <c r="I246" s="6">
        <v>190309.41052731738</v>
      </c>
      <c r="J246" s="6">
        <v>163063.91385924976</v>
      </c>
      <c r="K246" s="6">
        <f t="shared" si="13"/>
        <v>353373.32438656711</v>
      </c>
      <c r="L246" s="15">
        <f t="shared" si="14"/>
        <v>1.713337340064907E-4</v>
      </c>
      <c r="M246" s="17">
        <f t="shared" si="15"/>
        <v>39430.97</v>
      </c>
    </row>
    <row r="247" spans="1:13" x14ac:dyDescent="0.2">
      <c r="A247" s="3" t="s">
        <v>778</v>
      </c>
      <c r="B247" s="5" t="s">
        <v>778</v>
      </c>
      <c r="C247" s="3" t="s">
        <v>779</v>
      </c>
      <c r="D247" s="8" t="s">
        <v>779</v>
      </c>
      <c r="E247" s="5" t="s">
        <v>780</v>
      </c>
      <c r="F247" s="9" t="s">
        <v>33</v>
      </c>
      <c r="G247" s="9" t="s">
        <v>6</v>
      </c>
      <c r="H247" s="4" t="str">
        <f t="shared" si="12"/>
        <v>Urban Harris</v>
      </c>
      <c r="I247" s="6">
        <v>0</v>
      </c>
      <c r="J247" s="6">
        <v>0</v>
      </c>
      <c r="K247" s="6">
        <f t="shared" si="13"/>
        <v>0</v>
      </c>
      <c r="L247" s="15">
        <f t="shared" si="14"/>
        <v>0</v>
      </c>
      <c r="M247" s="17">
        <f t="shared" si="15"/>
        <v>0</v>
      </c>
    </row>
    <row r="248" spans="1:13" x14ac:dyDescent="0.2">
      <c r="A248" s="3" t="s">
        <v>781</v>
      </c>
      <c r="B248" s="5" t="s">
        <v>781</v>
      </c>
      <c r="C248" s="3" t="s">
        <v>782</v>
      </c>
      <c r="D248" s="8" t="s">
        <v>782</v>
      </c>
      <c r="E248" s="5" t="s">
        <v>783</v>
      </c>
      <c r="F248" s="9" t="s">
        <v>33</v>
      </c>
      <c r="G248" s="9" t="s">
        <v>10</v>
      </c>
      <c r="H248" s="4" t="str">
        <f t="shared" si="12"/>
        <v>Urban MRSA Central</v>
      </c>
      <c r="I248" s="6">
        <v>0</v>
      </c>
      <c r="J248" s="6">
        <v>0</v>
      </c>
      <c r="K248" s="6">
        <f t="shared" si="13"/>
        <v>0</v>
      </c>
      <c r="L248" s="15">
        <f t="shared" si="14"/>
        <v>0</v>
      </c>
      <c r="M248" s="17">
        <f t="shared" si="15"/>
        <v>0</v>
      </c>
    </row>
    <row r="249" spans="1:13" x14ac:dyDescent="0.2">
      <c r="A249" s="3" t="s">
        <v>784</v>
      </c>
      <c r="B249" s="5" t="s">
        <v>784</v>
      </c>
      <c r="C249" s="3" t="s">
        <v>785</v>
      </c>
      <c r="D249" s="8" t="s">
        <v>785</v>
      </c>
      <c r="E249" s="5" t="s">
        <v>786</v>
      </c>
      <c r="F249" s="9" t="s">
        <v>33</v>
      </c>
      <c r="G249" s="9" t="s">
        <v>12</v>
      </c>
      <c r="H249" s="4" t="str">
        <f t="shared" si="12"/>
        <v>Urban MRSA West</v>
      </c>
      <c r="I249" s="6">
        <v>0</v>
      </c>
      <c r="J249" s="6">
        <v>0</v>
      </c>
      <c r="K249" s="6">
        <f t="shared" si="13"/>
        <v>0</v>
      </c>
      <c r="L249" s="15">
        <f t="shared" si="14"/>
        <v>0</v>
      </c>
      <c r="M249" s="17">
        <f t="shared" si="15"/>
        <v>0</v>
      </c>
    </row>
    <row r="250" spans="1:13" x14ac:dyDescent="0.2">
      <c r="A250" s="3" t="s">
        <v>787</v>
      </c>
      <c r="B250" s="5" t="s">
        <v>787</v>
      </c>
      <c r="C250" s="3" t="s">
        <v>788</v>
      </c>
      <c r="D250" s="8" t="s">
        <v>788</v>
      </c>
      <c r="E250" s="5" t="s">
        <v>789</v>
      </c>
      <c r="F250" s="9" t="s">
        <v>37</v>
      </c>
      <c r="G250" s="9" t="s">
        <v>12</v>
      </c>
      <c r="H250" s="4" t="str">
        <f t="shared" si="12"/>
        <v>Rural MRSA West</v>
      </c>
      <c r="I250" s="6">
        <v>2877.6944675030863</v>
      </c>
      <c r="J250" s="6">
        <v>2289.8721843455082</v>
      </c>
      <c r="K250" s="6">
        <f t="shared" si="13"/>
        <v>5167.5666518485941</v>
      </c>
      <c r="L250" s="15">
        <f t="shared" si="14"/>
        <v>2.5055046011908162E-6</v>
      </c>
      <c r="M250" s="17">
        <f t="shared" si="15"/>
        <v>576.62</v>
      </c>
    </row>
    <row r="251" spans="1:13" ht="25.5" x14ac:dyDescent="0.2">
      <c r="A251" s="3" t="s">
        <v>790</v>
      </c>
      <c r="B251" s="5" t="s">
        <v>790</v>
      </c>
      <c r="C251" s="3" t="s">
        <v>791</v>
      </c>
      <c r="D251" s="8" t="s">
        <v>791</v>
      </c>
      <c r="E251" s="5" t="s">
        <v>792</v>
      </c>
      <c r="F251" s="9" t="s">
        <v>51</v>
      </c>
      <c r="G251" s="9" t="s">
        <v>7</v>
      </c>
      <c r="H251" s="4" t="str">
        <f t="shared" si="12"/>
        <v>Non-state-owned IMD Hidalgo</v>
      </c>
      <c r="I251" s="6">
        <v>71925.672184021416</v>
      </c>
      <c r="J251" s="6">
        <v>63710.759511172917</v>
      </c>
      <c r="K251" s="6">
        <f t="shared" si="13"/>
        <v>135636.43169519433</v>
      </c>
      <c r="L251" s="15">
        <f t="shared" si="14"/>
        <v>6.5763584022635307E-5</v>
      </c>
      <c r="M251" s="17">
        <f t="shared" si="15"/>
        <v>15134.92</v>
      </c>
    </row>
    <row r="252" spans="1:13" ht="25.5" x14ac:dyDescent="0.2">
      <c r="A252" s="3" t="s">
        <v>793</v>
      </c>
      <c r="B252" s="5" t="s">
        <v>793</v>
      </c>
      <c r="C252" s="3" t="s">
        <v>794</v>
      </c>
      <c r="D252" s="8" t="s">
        <v>794</v>
      </c>
      <c r="E252" s="5" t="s">
        <v>795</v>
      </c>
      <c r="F252" s="9" t="s">
        <v>51</v>
      </c>
      <c r="G252" s="9" t="s">
        <v>10</v>
      </c>
      <c r="H252" s="4" t="str">
        <f t="shared" si="12"/>
        <v>Non-state-owned IMD MRSA Central</v>
      </c>
      <c r="I252" s="6">
        <v>0</v>
      </c>
      <c r="J252" s="6">
        <v>0</v>
      </c>
      <c r="K252" s="6">
        <f t="shared" si="13"/>
        <v>0</v>
      </c>
      <c r="L252" s="15">
        <f t="shared" si="14"/>
        <v>0</v>
      </c>
      <c r="M252" s="17">
        <f t="shared" si="15"/>
        <v>0</v>
      </c>
    </row>
    <row r="253" spans="1:13" x14ac:dyDescent="0.2">
      <c r="A253" s="3" t="s">
        <v>796</v>
      </c>
      <c r="B253" s="5" t="s">
        <v>796</v>
      </c>
      <c r="C253" s="3" t="s">
        <v>797</v>
      </c>
      <c r="D253" s="8" t="s">
        <v>797</v>
      </c>
      <c r="E253" s="5" t="s">
        <v>798</v>
      </c>
      <c r="F253" s="9" t="s">
        <v>33</v>
      </c>
      <c r="G253" s="9" t="s">
        <v>12</v>
      </c>
      <c r="H253" s="4" t="str">
        <f t="shared" si="12"/>
        <v>Urban MRSA West</v>
      </c>
      <c r="I253" s="6">
        <v>2458345.5383891524</v>
      </c>
      <c r="J253" s="6">
        <v>2220631.3578552976</v>
      </c>
      <c r="K253" s="6">
        <f t="shared" si="13"/>
        <v>4678976.8962444495</v>
      </c>
      <c r="L253" s="15">
        <f t="shared" si="14"/>
        <v>2.268610921198714E-3</v>
      </c>
      <c r="M253" s="17">
        <f t="shared" si="15"/>
        <v>522101.1</v>
      </c>
    </row>
    <row r="254" spans="1:13" ht="25.5" x14ac:dyDescent="0.2">
      <c r="A254" s="3" t="s">
        <v>799</v>
      </c>
      <c r="B254" s="5" t="s">
        <v>799</v>
      </c>
      <c r="C254" s="3" t="s">
        <v>800</v>
      </c>
      <c r="D254" s="8" t="s">
        <v>800</v>
      </c>
      <c r="E254" s="5" t="s">
        <v>801</v>
      </c>
      <c r="F254" s="9" t="s">
        <v>802</v>
      </c>
      <c r="G254" s="9" t="s">
        <v>15</v>
      </c>
      <c r="H254" s="4" t="str">
        <f t="shared" si="12"/>
        <v>State-owned IMD Travis</v>
      </c>
      <c r="I254" s="6">
        <v>79438.138624442334</v>
      </c>
      <c r="J254" s="6">
        <v>67248.330747849031</v>
      </c>
      <c r="K254" s="6">
        <f t="shared" si="13"/>
        <v>146686.46937229135</v>
      </c>
      <c r="L254" s="15">
        <f t="shared" si="14"/>
        <v>7.1121215981459563E-5</v>
      </c>
      <c r="M254" s="17">
        <f t="shared" si="15"/>
        <v>16367.93</v>
      </c>
    </row>
    <row r="255" spans="1:13" x14ac:dyDescent="0.2">
      <c r="A255" s="3" t="s">
        <v>803</v>
      </c>
      <c r="B255" s="5" t="s">
        <v>803</v>
      </c>
      <c r="C255" s="3" t="s">
        <v>804</v>
      </c>
      <c r="D255" s="8" t="s">
        <v>804</v>
      </c>
      <c r="E255" s="5" t="s">
        <v>805</v>
      </c>
      <c r="F255" s="9" t="s">
        <v>37</v>
      </c>
      <c r="G255" s="9" t="s">
        <v>12</v>
      </c>
      <c r="H255" s="4" t="str">
        <f t="shared" si="12"/>
        <v>Rural MRSA West</v>
      </c>
      <c r="I255" s="6">
        <v>1387.2436631862113</v>
      </c>
      <c r="J255" s="6">
        <v>1387.6715742515271</v>
      </c>
      <c r="K255" s="6">
        <f t="shared" si="13"/>
        <v>2774.9152374377381</v>
      </c>
      <c r="L255" s="15">
        <f t="shared" si="14"/>
        <v>1.3454229744337439E-6</v>
      </c>
      <c r="M255" s="17">
        <f t="shared" si="15"/>
        <v>309.64</v>
      </c>
    </row>
    <row r="256" spans="1:13" x14ac:dyDescent="0.2">
      <c r="A256" s="3" t="s">
        <v>806</v>
      </c>
      <c r="B256" s="5" t="s">
        <v>806</v>
      </c>
      <c r="C256" s="3" t="s">
        <v>807</v>
      </c>
      <c r="D256" s="8" t="s">
        <v>807</v>
      </c>
      <c r="E256" s="5" t="s">
        <v>808</v>
      </c>
      <c r="F256" s="9" t="s">
        <v>37</v>
      </c>
      <c r="G256" s="9" t="s">
        <v>12</v>
      </c>
      <c r="H256" s="4" t="str">
        <f t="shared" si="12"/>
        <v>Rural MRSA West</v>
      </c>
      <c r="I256" s="6">
        <v>13513.348006564554</v>
      </c>
      <c r="J256" s="6">
        <v>11564.286324918912</v>
      </c>
      <c r="K256" s="6">
        <f t="shared" si="13"/>
        <v>25077.634331483467</v>
      </c>
      <c r="L256" s="15">
        <f t="shared" si="14"/>
        <v>1.215893909796706E-5</v>
      </c>
      <c r="M256" s="17">
        <f t="shared" si="15"/>
        <v>2798.27</v>
      </c>
    </row>
    <row r="257" spans="1:13" x14ac:dyDescent="0.2">
      <c r="A257" s="3" t="s">
        <v>809</v>
      </c>
      <c r="B257" s="5" t="s">
        <v>809</v>
      </c>
      <c r="C257" s="3" t="s">
        <v>810</v>
      </c>
      <c r="D257" s="8" t="s">
        <v>810</v>
      </c>
      <c r="E257" s="5" t="s">
        <v>811</v>
      </c>
      <c r="F257" s="9" t="s">
        <v>37</v>
      </c>
      <c r="G257" s="9" t="s">
        <v>9</v>
      </c>
      <c r="H257" s="4" t="str">
        <f t="shared" si="12"/>
        <v>Rural Lubbock</v>
      </c>
      <c r="I257" s="6">
        <v>15186.201271663747</v>
      </c>
      <c r="J257" s="6">
        <v>13501.467918876355</v>
      </c>
      <c r="K257" s="6">
        <f t="shared" si="13"/>
        <v>28687.669190540102</v>
      </c>
      <c r="L257" s="15">
        <f t="shared" si="14"/>
        <v>1.3909271422483857E-5</v>
      </c>
      <c r="M257" s="17">
        <f t="shared" si="15"/>
        <v>3201.1</v>
      </c>
    </row>
    <row r="258" spans="1:13" ht="25.5" x14ac:dyDescent="0.2">
      <c r="A258" s="3" t="s">
        <v>812</v>
      </c>
      <c r="B258" s="5" t="s">
        <v>812</v>
      </c>
      <c r="C258" s="3" t="s">
        <v>813</v>
      </c>
      <c r="D258" s="8" t="s">
        <v>813</v>
      </c>
      <c r="E258" s="5" t="s">
        <v>814</v>
      </c>
      <c r="F258" s="9" t="s">
        <v>802</v>
      </c>
      <c r="G258" s="9" t="s">
        <v>12</v>
      </c>
      <c r="H258" s="4" t="str">
        <f t="shared" ref="H258:H321" si="16">CONCATENATE(F258," ",G258)</f>
        <v>State-owned IMD MRSA West</v>
      </c>
      <c r="I258" s="6">
        <v>0</v>
      </c>
      <c r="J258" s="6">
        <v>0</v>
      </c>
      <c r="K258" s="6">
        <f t="shared" si="13"/>
        <v>0</v>
      </c>
      <c r="L258" s="15">
        <f t="shared" si="14"/>
        <v>0</v>
      </c>
      <c r="M258" s="17">
        <f t="shared" si="15"/>
        <v>0</v>
      </c>
    </row>
    <row r="259" spans="1:13" ht="25.5" x14ac:dyDescent="0.2">
      <c r="A259" s="3" t="s">
        <v>815</v>
      </c>
      <c r="B259" s="5" t="s">
        <v>815</v>
      </c>
      <c r="C259" s="3" t="s">
        <v>816</v>
      </c>
      <c r="D259" s="8" t="s">
        <v>816</v>
      </c>
      <c r="E259" s="5" t="s">
        <v>817</v>
      </c>
      <c r="F259" s="9" t="s">
        <v>802</v>
      </c>
      <c r="G259" s="9" t="s">
        <v>5</v>
      </c>
      <c r="H259" s="4" t="str">
        <f t="shared" si="16"/>
        <v>State-owned IMD El Paso</v>
      </c>
      <c r="I259" s="6">
        <v>12141.363118041738</v>
      </c>
      <c r="J259" s="6">
        <v>10245.861121732923</v>
      </c>
      <c r="K259" s="6">
        <f t="shared" ref="K259:K322" si="17">I259+J259</f>
        <v>22387.22423977466</v>
      </c>
      <c r="L259" s="15">
        <f t="shared" ref="L259:L322" si="18">K259/$K$409</f>
        <v>1.0854488605498768E-5</v>
      </c>
      <c r="M259" s="17">
        <f t="shared" ref="M259:M322" si="19">ROUND(L259*$P$1,2)</f>
        <v>2498.0700000000002</v>
      </c>
    </row>
    <row r="260" spans="1:13" ht="25.5" x14ac:dyDescent="0.2">
      <c r="A260" s="3" t="s">
        <v>818</v>
      </c>
      <c r="B260" s="5" t="s">
        <v>818</v>
      </c>
      <c r="C260" s="3" t="s">
        <v>819</v>
      </c>
      <c r="D260" s="8" t="s">
        <v>819</v>
      </c>
      <c r="E260" s="5" t="s">
        <v>820</v>
      </c>
      <c r="F260" s="9" t="s">
        <v>51</v>
      </c>
      <c r="G260" s="9" t="s">
        <v>6</v>
      </c>
      <c r="H260" s="4" t="str">
        <f t="shared" si="16"/>
        <v>Non-state-owned IMD Harris</v>
      </c>
      <c r="I260" s="6">
        <v>204207.49844539553</v>
      </c>
      <c r="J260" s="6">
        <v>166175.38823622765</v>
      </c>
      <c r="K260" s="6">
        <f t="shared" si="17"/>
        <v>370382.88668162317</v>
      </c>
      <c r="L260" s="15">
        <f t="shared" si="18"/>
        <v>1.7958085290514276E-4</v>
      </c>
      <c r="M260" s="17">
        <f t="shared" si="19"/>
        <v>41328.97</v>
      </c>
    </row>
    <row r="261" spans="1:13" ht="25.5" x14ac:dyDescent="0.2">
      <c r="A261" s="3" t="s">
        <v>821</v>
      </c>
      <c r="B261" s="5" t="s">
        <v>821</v>
      </c>
      <c r="C261" s="3" t="s">
        <v>822</v>
      </c>
      <c r="D261" s="8" t="s">
        <v>822</v>
      </c>
      <c r="E261" s="5" t="s">
        <v>823</v>
      </c>
      <c r="F261" s="9" t="s">
        <v>802</v>
      </c>
      <c r="G261" s="9" t="s">
        <v>12</v>
      </c>
      <c r="H261" s="4" t="str">
        <f t="shared" si="16"/>
        <v>State-owned IMD MRSA West</v>
      </c>
      <c r="I261" s="6">
        <v>0</v>
      </c>
      <c r="J261" s="6">
        <v>0</v>
      </c>
      <c r="K261" s="6">
        <f t="shared" si="17"/>
        <v>0</v>
      </c>
      <c r="L261" s="15">
        <f t="shared" si="18"/>
        <v>0</v>
      </c>
      <c r="M261" s="17">
        <f t="shared" si="19"/>
        <v>0</v>
      </c>
    </row>
    <row r="262" spans="1:13" ht="25.5" x14ac:dyDescent="0.2">
      <c r="A262" s="3" t="s">
        <v>824</v>
      </c>
      <c r="B262" s="5" t="s">
        <v>824</v>
      </c>
      <c r="C262" s="3" t="s">
        <v>825</v>
      </c>
      <c r="D262" s="8" t="s">
        <v>825</v>
      </c>
      <c r="E262" s="5" t="s">
        <v>826</v>
      </c>
      <c r="F262" s="9" t="s">
        <v>802</v>
      </c>
      <c r="G262" s="9" t="s">
        <v>12</v>
      </c>
      <c r="H262" s="4" t="str">
        <f t="shared" si="16"/>
        <v>State-owned IMD MRSA West</v>
      </c>
      <c r="I262" s="6">
        <v>20872.984167018389</v>
      </c>
      <c r="J262" s="6">
        <v>18929.862135464729</v>
      </c>
      <c r="K262" s="6">
        <f t="shared" si="17"/>
        <v>39802.846302483114</v>
      </c>
      <c r="L262" s="15">
        <f t="shared" si="18"/>
        <v>1.9298486361213599E-5</v>
      </c>
      <c r="M262" s="17">
        <f t="shared" si="19"/>
        <v>4441.38</v>
      </c>
    </row>
    <row r="263" spans="1:13" ht="25.5" x14ac:dyDescent="0.2">
      <c r="A263" s="3" t="s">
        <v>827</v>
      </c>
      <c r="B263" s="5" t="s">
        <v>827</v>
      </c>
      <c r="C263" s="3" t="s">
        <v>828</v>
      </c>
      <c r="D263" s="8" t="s">
        <v>828</v>
      </c>
      <c r="E263" s="5" t="s">
        <v>829</v>
      </c>
      <c r="F263" s="9" t="s">
        <v>802</v>
      </c>
      <c r="G263" s="9" t="s">
        <v>12</v>
      </c>
      <c r="H263" s="4" t="str">
        <f t="shared" si="16"/>
        <v>State-owned IMD MRSA West</v>
      </c>
      <c r="I263" s="6">
        <v>77656.493735088894</v>
      </c>
      <c r="J263" s="6">
        <v>69797.451801587609</v>
      </c>
      <c r="K263" s="6">
        <f t="shared" si="17"/>
        <v>147453.9455366765</v>
      </c>
      <c r="L263" s="15">
        <f t="shared" si="18"/>
        <v>7.1493328271580371E-5</v>
      </c>
      <c r="M263" s="17">
        <f t="shared" si="19"/>
        <v>16453.57</v>
      </c>
    </row>
    <row r="264" spans="1:13" ht="25.5" x14ac:dyDescent="0.2">
      <c r="A264" s="3" t="s">
        <v>830</v>
      </c>
      <c r="B264" s="5" t="s">
        <v>830</v>
      </c>
      <c r="C264" s="3" t="s">
        <v>831</v>
      </c>
      <c r="D264" s="8" t="s">
        <v>831</v>
      </c>
      <c r="E264" s="5" t="s">
        <v>832</v>
      </c>
      <c r="F264" s="9" t="s">
        <v>802</v>
      </c>
      <c r="G264" s="9" t="s">
        <v>7</v>
      </c>
      <c r="H264" s="4" t="str">
        <f t="shared" si="16"/>
        <v>State-owned IMD Hidalgo</v>
      </c>
      <c r="I264" s="6">
        <v>310.63168953104548</v>
      </c>
      <c r="J264" s="6">
        <v>263.64190160504006</v>
      </c>
      <c r="K264" s="6">
        <f t="shared" si="17"/>
        <v>574.27359113608554</v>
      </c>
      <c r="L264" s="15">
        <f t="shared" si="18"/>
        <v>2.7843765196896255E-7</v>
      </c>
      <c r="M264" s="17">
        <f t="shared" si="19"/>
        <v>64.08</v>
      </c>
    </row>
    <row r="265" spans="1:13" ht="25.5" x14ac:dyDescent="0.2">
      <c r="A265" s="3" t="s">
        <v>833</v>
      </c>
      <c r="B265" s="5" t="s">
        <v>833</v>
      </c>
      <c r="C265" s="3" t="s">
        <v>834</v>
      </c>
      <c r="D265" s="8" t="s">
        <v>834</v>
      </c>
      <c r="E265" s="5" t="s">
        <v>835</v>
      </c>
      <c r="F265" s="9" t="s">
        <v>802</v>
      </c>
      <c r="G265" s="9" t="s">
        <v>11</v>
      </c>
      <c r="H265" s="4" t="str">
        <f t="shared" si="16"/>
        <v>State-owned IMD MRSA Northeast</v>
      </c>
      <c r="I265" s="6">
        <v>0</v>
      </c>
      <c r="J265" s="6">
        <v>0</v>
      </c>
      <c r="K265" s="6">
        <f t="shared" si="17"/>
        <v>0</v>
      </c>
      <c r="L265" s="15">
        <f t="shared" si="18"/>
        <v>0</v>
      </c>
      <c r="M265" s="17">
        <f t="shared" si="19"/>
        <v>0</v>
      </c>
    </row>
    <row r="266" spans="1:13" ht="25.5" x14ac:dyDescent="0.2">
      <c r="A266" s="3" t="s">
        <v>836</v>
      </c>
      <c r="B266" s="5" t="s">
        <v>836</v>
      </c>
      <c r="C266" s="3" t="s">
        <v>837</v>
      </c>
      <c r="D266" s="8" t="s">
        <v>837</v>
      </c>
      <c r="E266" s="5" t="s">
        <v>838</v>
      </c>
      <c r="F266" s="9" t="s">
        <v>802</v>
      </c>
      <c r="G266" s="9" t="s">
        <v>3</v>
      </c>
      <c r="H266" s="4" t="str">
        <f t="shared" si="16"/>
        <v>State-owned IMD Bexar</v>
      </c>
      <c r="I266" s="6">
        <v>10599.975196394877</v>
      </c>
      <c r="J266" s="6">
        <v>9052.8232621111747</v>
      </c>
      <c r="K266" s="6">
        <f t="shared" si="17"/>
        <v>19652.798458506051</v>
      </c>
      <c r="L266" s="15">
        <f t="shared" si="18"/>
        <v>9.5286970215368182E-6</v>
      </c>
      <c r="M266" s="17">
        <f t="shared" si="19"/>
        <v>2192.9499999999998</v>
      </c>
    </row>
    <row r="267" spans="1:13" ht="38.25" x14ac:dyDescent="0.2">
      <c r="A267" s="3" t="s">
        <v>839</v>
      </c>
      <c r="B267" s="5" t="s">
        <v>839</v>
      </c>
      <c r="C267" s="3" t="s">
        <v>840</v>
      </c>
      <c r="D267" s="8" t="s">
        <v>840</v>
      </c>
      <c r="E267" s="5" t="s">
        <v>841</v>
      </c>
      <c r="F267" s="9" t="s">
        <v>97</v>
      </c>
      <c r="G267" s="9" t="s">
        <v>3</v>
      </c>
      <c r="H267" s="4" t="str">
        <f t="shared" si="16"/>
        <v>State-owned non-IMD Bexar</v>
      </c>
      <c r="I267" s="6">
        <v>0</v>
      </c>
      <c r="J267" s="6">
        <v>0</v>
      </c>
      <c r="K267" s="6">
        <f t="shared" si="17"/>
        <v>0</v>
      </c>
      <c r="L267" s="15">
        <f t="shared" si="18"/>
        <v>0</v>
      </c>
      <c r="M267" s="17">
        <f t="shared" si="19"/>
        <v>0</v>
      </c>
    </row>
    <row r="268" spans="1:13" ht="25.5" x14ac:dyDescent="0.2">
      <c r="A268" s="3" t="s">
        <v>842</v>
      </c>
      <c r="B268" s="5" t="s">
        <v>842</v>
      </c>
      <c r="C268" s="3" t="s">
        <v>843</v>
      </c>
      <c r="D268" s="8" t="s">
        <v>843</v>
      </c>
      <c r="E268" s="5" t="s">
        <v>844</v>
      </c>
      <c r="F268" s="9" t="s">
        <v>802</v>
      </c>
      <c r="G268" s="9" t="s">
        <v>4</v>
      </c>
      <c r="H268" s="4" t="str">
        <f t="shared" si="16"/>
        <v>State-owned IMD Dallas</v>
      </c>
      <c r="I268" s="6">
        <v>295419.06898740475</v>
      </c>
      <c r="J268" s="6">
        <v>248877.27318049688</v>
      </c>
      <c r="K268" s="6">
        <f t="shared" si="17"/>
        <v>544296.34216790157</v>
      </c>
      <c r="L268" s="15">
        <f t="shared" si="18"/>
        <v>2.6390312531821111E-4</v>
      </c>
      <c r="M268" s="17">
        <f t="shared" si="19"/>
        <v>60735.01</v>
      </c>
    </row>
    <row r="269" spans="1:13" ht="25.5" x14ac:dyDescent="0.2">
      <c r="A269" s="3" t="s">
        <v>845</v>
      </c>
      <c r="B269" s="5" t="s">
        <v>845</v>
      </c>
      <c r="C269" s="3" t="s">
        <v>846</v>
      </c>
      <c r="D269" s="8" t="s">
        <v>846</v>
      </c>
      <c r="E269" s="5" t="s">
        <v>847</v>
      </c>
      <c r="F269" s="9" t="s">
        <v>802</v>
      </c>
      <c r="G269" s="9" t="s">
        <v>10</v>
      </c>
      <c r="H269" s="4" t="str">
        <f t="shared" si="16"/>
        <v>State-owned IMD MRSA Central</v>
      </c>
      <c r="I269" s="6">
        <v>0</v>
      </c>
      <c r="J269" s="6">
        <v>0</v>
      </c>
      <c r="K269" s="6">
        <f t="shared" si="17"/>
        <v>0</v>
      </c>
      <c r="L269" s="15">
        <f t="shared" si="18"/>
        <v>0</v>
      </c>
      <c r="M269" s="17">
        <f t="shared" si="19"/>
        <v>0</v>
      </c>
    </row>
    <row r="270" spans="1:13" ht="25.5" x14ac:dyDescent="0.2">
      <c r="A270" s="3" t="s">
        <v>848</v>
      </c>
      <c r="B270" s="5" t="s">
        <v>848</v>
      </c>
      <c r="C270" s="3" t="s">
        <v>849</v>
      </c>
      <c r="D270" s="8" t="s">
        <v>849</v>
      </c>
      <c r="E270" s="5" t="s">
        <v>850</v>
      </c>
      <c r="F270" s="9" t="s">
        <v>51</v>
      </c>
      <c r="G270" s="9" t="s">
        <v>9</v>
      </c>
      <c r="H270" s="4" t="str">
        <f t="shared" si="16"/>
        <v>Non-state-owned IMD Lubbock</v>
      </c>
      <c r="I270" s="6">
        <v>193.85454390450334</v>
      </c>
      <c r="J270" s="6">
        <v>168.44644060061182</v>
      </c>
      <c r="K270" s="6">
        <f t="shared" si="17"/>
        <v>362.30098450511514</v>
      </c>
      <c r="L270" s="15">
        <f t="shared" si="18"/>
        <v>1.7566232713588711E-7</v>
      </c>
      <c r="M270" s="17">
        <f t="shared" si="19"/>
        <v>40.43</v>
      </c>
    </row>
    <row r="271" spans="1:13" x14ac:dyDescent="0.2">
      <c r="A271" s="3" t="s">
        <v>851</v>
      </c>
      <c r="B271" s="5" t="s">
        <v>851</v>
      </c>
      <c r="C271" s="3" t="s">
        <v>852</v>
      </c>
      <c r="D271" s="8" t="s">
        <v>852</v>
      </c>
      <c r="E271" s="5" t="s">
        <v>853</v>
      </c>
      <c r="F271" s="9" t="s">
        <v>37</v>
      </c>
      <c r="G271" s="9" t="s">
        <v>11</v>
      </c>
      <c r="H271" s="4" t="str">
        <f t="shared" si="16"/>
        <v>Rural MRSA Northeast</v>
      </c>
      <c r="I271" s="6">
        <v>789592.0853599502</v>
      </c>
      <c r="J271" s="6">
        <v>668194.39653695899</v>
      </c>
      <c r="K271" s="6">
        <f t="shared" si="17"/>
        <v>1457786.4818969092</v>
      </c>
      <c r="L271" s="15">
        <f t="shared" si="18"/>
        <v>7.068105714011202E-4</v>
      </c>
      <c r="M271" s="17">
        <f t="shared" si="19"/>
        <v>162666.32</v>
      </c>
    </row>
    <row r="272" spans="1:13" x14ac:dyDescent="0.2">
      <c r="A272" s="3" t="s">
        <v>854</v>
      </c>
      <c r="B272" s="5" t="s">
        <v>854</v>
      </c>
      <c r="C272" s="3" t="s">
        <v>855</v>
      </c>
      <c r="D272" s="8" t="s">
        <v>855</v>
      </c>
      <c r="E272" s="5" t="s">
        <v>856</v>
      </c>
      <c r="F272" s="9" t="s">
        <v>37</v>
      </c>
      <c r="G272" s="9" t="s">
        <v>12</v>
      </c>
      <c r="H272" s="4" t="str">
        <f t="shared" si="16"/>
        <v>Rural MRSA West</v>
      </c>
      <c r="I272" s="6">
        <v>151607.62121227774</v>
      </c>
      <c r="J272" s="6">
        <v>135123.34481632139</v>
      </c>
      <c r="K272" s="6">
        <f t="shared" si="17"/>
        <v>286730.96602859913</v>
      </c>
      <c r="L272" s="15">
        <f t="shared" si="18"/>
        <v>1.3902205875400704E-4</v>
      </c>
      <c r="M272" s="17">
        <f t="shared" si="19"/>
        <v>31994.720000000001</v>
      </c>
    </row>
    <row r="273" spans="1:13" x14ac:dyDescent="0.2">
      <c r="A273" s="3" t="s">
        <v>857</v>
      </c>
      <c r="B273" s="5" t="s">
        <v>857</v>
      </c>
      <c r="C273" s="3" t="s">
        <v>858</v>
      </c>
      <c r="D273" s="8" t="s">
        <v>858</v>
      </c>
      <c r="E273" s="5" t="s">
        <v>859</v>
      </c>
      <c r="F273" s="9" t="s">
        <v>37</v>
      </c>
      <c r="G273" s="9" t="s">
        <v>10</v>
      </c>
      <c r="H273" s="4" t="str">
        <f t="shared" si="16"/>
        <v>Rural MRSA Central</v>
      </c>
      <c r="I273" s="6">
        <v>37410.780906719665</v>
      </c>
      <c r="J273" s="6">
        <v>31112.225355655726</v>
      </c>
      <c r="K273" s="6">
        <f t="shared" si="17"/>
        <v>68523.006262375391</v>
      </c>
      <c r="L273" s="15">
        <f t="shared" si="18"/>
        <v>3.3223510995526658E-5</v>
      </c>
      <c r="M273" s="17">
        <f t="shared" si="19"/>
        <v>7646.1</v>
      </c>
    </row>
    <row r="274" spans="1:13" x14ac:dyDescent="0.2">
      <c r="A274" s="3" t="s">
        <v>860</v>
      </c>
      <c r="B274" s="5" t="s">
        <v>860</v>
      </c>
      <c r="C274" s="3" t="s">
        <v>861</v>
      </c>
      <c r="D274" s="8" t="s">
        <v>861</v>
      </c>
      <c r="E274" s="5" t="s">
        <v>862</v>
      </c>
      <c r="F274" s="9" t="s">
        <v>33</v>
      </c>
      <c r="G274" s="9" t="s">
        <v>14</v>
      </c>
      <c r="H274" s="4" t="str">
        <f t="shared" si="16"/>
        <v>Urban Tarrant</v>
      </c>
      <c r="I274" s="6">
        <v>261228.233974192</v>
      </c>
      <c r="J274" s="6">
        <v>223037.07136484404</v>
      </c>
      <c r="K274" s="6">
        <f t="shared" si="17"/>
        <v>484265.30533903604</v>
      </c>
      <c r="L274" s="15">
        <f t="shared" si="18"/>
        <v>2.3479696198789929E-4</v>
      </c>
      <c r="M274" s="17">
        <f t="shared" si="19"/>
        <v>54036.480000000003</v>
      </c>
    </row>
    <row r="275" spans="1:13" x14ac:dyDescent="0.2">
      <c r="A275" s="3" t="s">
        <v>863</v>
      </c>
      <c r="B275" s="5" t="s">
        <v>863</v>
      </c>
      <c r="C275" s="3" t="s">
        <v>864</v>
      </c>
      <c r="D275" s="8" t="s">
        <v>864</v>
      </c>
      <c r="E275" s="5" t="s">
        <v>865</v>
      </c>
      <c r="F275" s="9" t="s">
        <v>37</v>
      </c>
      <c r="G275" s="9" t="s">
        <v>10</v>
      </c>
      <c r="H275" s="4" t="str">
        <f t="shared" si="16"/>
        <v>Rural MRSA Central</v>
      </c>
      <c r="I275" s="6">
        <v>133239.3766172305</v>
      </c>
      <c r="J275" s="6">
        <v>111069.41241858561</v>
      </c>
      <c r="K275" s="6">
        <f t="shared" si="17"/>
        <v>244308.78903581609</v>
      </c>
      <c r="L275" s="15">
        <f t="shared" si="18"/>
        <v>1.1845358488440996E-4</v>
      </c>
      <c r="M275" s="17">
        <f t="shared" si="19"/>
        <v>27261.06</v>
      </c>
    </row>
    <row r="276" spans="1:13" x14ac:dyDescent="0.2">
      <c r="A276" s="3" t="s">
        <v>866</v>
      </c>
      <c r="B276" s="5" t="s">
        <v>866</v>
      </c>
      <c r="C276" s="3" t="s">
        <v>867</v>
      </c>
      <c r="D276" s="8" t="s">
        <v>867</v>
      </c>
      <c r="E276" s="5" t="s">
        <v>868</v>
      </c>
      <c r="F276" s="9" t="s">
        <v>37</v>
      </c>
      <c r="G276" s="9" t="s">
        <v>12</v>
      </c>
      <c r="H276" s="4" t="str">
        <f t="shared" si="16"/>
        <v>Rural MRSA West</v>
      </c>
      <c r="I276" s="6">
        <v>25583.567831553028</v>
      </c>
      <c r="J276" s="6">
        <v>19936.427160194613</v>
      </c>
      <c r="K276" s="6">
        <f t="shared" si="17"/>
        <v>45519.994991747641</v>
      </c>
      <c r="L276" s="15">
        <f t="shared" si="18"/>
        <v>2.2070456867200213E-5</v>
      </c>
      <c r="M276" s="17">
        <f t="shared" si="19"/>
        <v>5079.32</v>
      </c>
    </row>
    <row r="277" spans="1:13" x14ac:dyDescent="0.2">
      <c r="A277" s="3" t="s">
        <v>869</v>
      </c>
      <c r="B277" s="5" t="s">
        <v>869</v>
      </c>
      <c r="C277" s="3" t="s">
        <v>870</v>
      </c>
      <c r="D277" s="8" t="s">
        <v>870</v>
      </c>
      <c r="E277" s="5" t="s">
        <v>871</v>
      </c>
      <c r="F277" s="9" t="s">
        <v>37</v>
      </c>
      <c r="G277" s="9" t="s">
        <v>9</v>
      </c>
      <c r="H277" s="4" t="str">
        <f t="shared" si="16"/>
        <v>Rural Lubbock</v>
      </c>
      <c r="I277" s="6">
        <v>334328.70666742645</v>
      </c>
      <c r="J277" s="6">
        <v>272926.54068512266</v>
      </c>
      <c r="K277" s="6">
        <f t="shared" si="17"/>
        <v>607255.24735254911</v>
      </c>
      <c r="L277" s="15">
        <f t="shared" si="18"/>
        <v>2.9442887123571005E-4</v>
      </c>
      <c r="M277" s="17">
        <f t="shared" si="19"/>
        <v>67760.25</v>
      </c>
    </row>
    <row r="278" spans="1:13" x14ac:dyDescent="0.2">
      <c r="A278" s="3" t="s">
        <v>872</v>
      </c>
      <c r="B278" s="5" t="s">
        <v>872</v>
      </c>
      <c r="C278" s="3" t="s">
        <v>873</v>
      </c>
      <c r="D278" s="8" t="s">
        <v>873</v>
      </c>
      <c r="E278" s="5" t="s">
        <v>874</v>
      </c>
      <c r="F278" s="9" t="s">
        <v>37</v>
      </c>
      <c r="G278" s="9" t="s">
        <v>12</v>
      </c>
      <c r="H278" s="4" t="str">
        <f t="shared" si="16"/>
        <v>Rural MRSA West</v>
      </c>
      <c r="I278" s="6">
        <v>287927.2817343598</v>
      </c>
      <c r="J278" s="6">
        <v>285242.79359150137</v>
      </c>
      <c r="K278" s="6">
        <f t="shared" si="17"/>
        <v>573170.07532586111</v>
      </c>
      <c r="L278" s="15">
        <f t="shared" si="18"/>
        <v>2.7790261021212037E-4</v>
      </c>
      <c r="M278" s="17">
        <f t="shared" si="19"/>
        <v>63956.87</v>
      </c>
    </row>
    <row r="279" spans="1:13" x14ac:dyDescent="0.2">
      <c r="A279" s="3" t="s">
        <v>875</v>
      </c>
      <c r="B279" s="5" t="s">
        <v>875</v>
      </c>
      <c r="C279" s="3" t="s">
        <v>876</v>
      </c>
      <c r="D279" s="8" t="s">
        <v>876</v>
      </c>
      <c r="E279" s="5" t="s">
        <v>877</v>
      </c>
      <c r="F279" s="9" t="s">
        <v>33</v>
      </c>
      <c r="G279" s="9" t="s">
        <v>12</v>
      </c>
      <c r="H279" s="4" t="str">
        <f t="shared" si="16"/>
        <v>Urban MRSA West</v>
      </c>
      <c r="I279" s="6">
        <v>4241904.8983358312</v>
      </c>
      <c r="J279" s="6">
        <v>3964298.009858958</v>
      </c>
      <c r="K279" s="6">
        <f t="shared" si="17"/>
        <v>8206202.9081947897</v>
      </c>
      <c r="L279" s="15">
        <f t="shared" si="18"/>
        <v>3.9787932173903024E-3</v>
      </c>
      <c r="M279" s="17">
        <f t="shared" si="19"/>
        <v>915684.71</v>
      </c>
    </row>
    <row r="280" spans="1:13" x14ac:dyDescent="0.2">
      <c r="A280" s="3" t="s">
        <v>878</v>
      </c>
      <c r="B280" s="5" t="s">
        <v>878</v>
      </c>
      <c r="C280" s="3" t="s">
        <v>879</v>
      </c>
      <c r="D280" s="8" t="s">
        <v>879</v>
      </c>
      <c r="E280" s="5" t="s">
        <v>880</v>
      </c>
      <c r="F280" s="9" t="s">
        <v>33</v>
      </c>
      <c r="G280" s="9" t="s">
        <v>8</v>
      </c>
      <c r="H280" s="4" t="str">
        <f t="shared" si="16"/>
        <v>Urban Jefferson</v>
      </c>
      <c r="I280" s="6">
        <v>2209800.9276172495</v>
      </c>
      <c r="J280" s="6">
        <v>1862874.3212349324</v>
      </c>
      <c r="K280" s="6">
        <f t="shared" si="17"/>
        <v>4072675.2488521822</v>
      </c>
      <c r="L280" s="15">
        <f t="shared" si="18"/>
        <v>1.9746444047325016E-3</v>
      </c>
      <c r="M280" s="17">
        <f t="shared" si="19"/>
        <v>454447.26</v>
      </c>
    </row>
    <row r="281" spans="1:13" x14ac:dyDescent="0.2">
      <c r="A281" s="3" t="s">
        <v>881</v>
      </c>
      <c r="B281" s="5" t="s">
        <v>881</v>
      </c>
      <c r="C281" s="3" t="s">
        <v>882</v>
      </c>
      <c r="D281" s="8" t="s">
        <v>882</v>
      </c>
      <c r="E281" s="5" t="s">
        <v>883</v>
      </c>
      <c r="F281" s="9" t="s">
        <v>33</v>
      </c>
      <c r="G281" s="9" t="s">
        <v>11</v>
      </c>
      <c r="H281" s="4" t="str">
        <f t="shared" si="16"/>
        <v>Urban MRSA Northeast</v>
      </c>
      <c r="I281" s="6">
        <v>963693.92890128749</v>
      </c>
      <c r="J281" s="6">
        <v>805970.39790641575</v>
      </c>
      <c r="K281" s="6">
        <f t="shared" si="17"/>
        <v>1769664.3268077034</v>
      </c>
      <c r="L281" s="15">
        <f t="shared" si="18"/>
        <v>8.5802514260629971E-4</v>
      </c>
      <c r="M281" s="17">
        <f t="shared" si="19"/>
        <v>197467.04</v>
      </c>
    </row>
    <row r="282" spans="1:13" x14ac:dyDescent="0.2">
      <c r="A282" s="3" t="s">
        <v>884</v>
      </c>
      <c r="B282" s="5" t="s">
        <v>884</v>
      </c>
      <c r="C282" s="3" t="s">
        <v>885</v>
      </c>
      <c r="D282" s="8" t="s">
        <v>885</v>
      </c>
      <c r="E282" s="5" t="s">
        <v>886</v>
      </c>
      <c r="F282" s="9" t="s">
        <v>37</v>
      </c>
      <c r="G282" s="9" t="s">
        <v>12</v>
      </c>
      <c r="H282" s="4" t="str">
        <f t="shared" si="16"/>
        <v>Rural MRSA West</v>
      </c>
      <c r="I282" s="6">
        <v>6827.6699274352723</v>
      </c>
      <c r="J282" s="6">
        <v>5342.1009097362685</v>
      </c>
      <c r="K282" s="6">
        <f t="shared" si="17"/>
        <v>12169.770837171542</v>
      </c>
      <c r="L282" s="15">
        <f t="shared" si="18"/>
        <v>5.9005367288418837E-6</v>
      </c>
      <c r="M282" s="17">
        <f t="shared" si="19"/>
        <v>1357.96</v>
      </c>
    </row>
    <row r="283" spans="1:13" x14ac:dyDescent="0.2">
      <c r="A283" s="3" t="s">
        <v>887</v>
      </c>
      <c r="B283" s="5" t="s">
        <v>887</v>
      </c>
      <c r="C283" s="3" t="s">
        <v>888</v>
      </c>
      <c r="D283" s="8" t="s">
        <v>888</v>
      </c>
      <c r="E283" s="5" t="s">
        <v>889</v>
      </c>
      <c r="F283" s="9" t="s">
        <v>37</v>
      </c>
      <c r="G283" s="9" t="s">
        <v>12</v>
      </c>
      <c r="H283" s="4" t="str">
        <f t="shared" si="16"/>
        <v>Rural MRSA West</v>
      </c>
      <c r="I283" s="6">
        <v>4823.6607729372872</v>
      </c>
      <c r="J283" s="6">
        <v>4244.6214053762551</v>
      </c>
      <c r="K283" s="6">
        <f t="shared" si="17"/>
        <v>9068.2821783135423</v>
      </c>
      <c r="L283" s="15">
        <f t="shared" si="18"/>
        <v>4.3967740047500707E-6</v>
      </c>
      <c r="M283" s="17">
        <f t="shared" si="19"/>
        <v>1011.88</v>
      </c>
    </row>
    <row r="284" spans="1:13" x14ac:dyDescent="0.2">
      <c r="A284" s="3" t="s">
        <v>890</v>
      </c>
      <c r="B284" s="5" t="s">
        <v>890</v>
      </c>
      <c r="C284" s="3" t="s">
        <v>891</v>
      </c>
      <c r="D284" s="8" t="s">
        <v>891</v>
      </c>
      <c r="E284" s="5" t="s">
        <v>892</v>
      </c>
      <c r="F284" s="9" t="s">
        <v>37</v>
      </c>
      <c r="G284" s="9" t="s">
        <v>12</v>
      </c>
      <c r="H284" s="4" t="str">
        <f t="shared" si="16"/>
        <v>Rural MRSA West</v>
      </c>
      <c r="I284" s="6">
        <v>50532.373001015585</v>
      </c>
      <c r="J284" s="6">
        <v>37888.836400924396</v>
      </c>
      <c r="K284" s="6">
        <f t="shared" si="17"/>
        <v>88421.209401939981</v>
      </c>
      <c r="L284" s="15">
        <f t="shared" si="18"/>
        <v>4.2871192947296741E-5</v>
      </c>
      <c r="M284" s="17">
        <f t="shared" si="19"/>
        <v>9866.43</v>
      </c>
    </row>
    <row r="285" spans="1:13" ht="25.5" x14ac:dyDescent="0.2">
      <c r="A285" s="3" t="s">
        <v>893</v>
      </c>
      <c r="B285" s="5" t="s">
        <v>893</v>
      </c>
      <c r="C285" s="3" t="s">
        <v>894</v>
      </c>
      <c r="D285" s="8" t="s">
        <v>894</v>
      </c>
      <c r="E285" s="5" t="s">
        <v>895</v>
      </c>
      <c r="F285" s="9" t="s">
        <v>51</v>
      </c>
      <c r="G285" s="9" t="s">
        <v>6</v>
      </c>
      <c r="H285" s="4" t="str">
        <f t="shared" si="16"/>
        <v>Non-state-owned IMD Harris</v>
      </c>
      <c r="I285" s="6">
        <v>87824.951061917134</v>
      </c>
      <c r="J285" s="6">
        <v>72154.409770797152</v>
      </c>
      <c r="K285" s="6">
        <f t="shared" si="17"/>
        <v>159979.3608327143</v>
      </c>
      <c r="L285" s="15">
        <f t="shared" si="18"/>
        <v>7.7566299898336656E-5</v>
      </c>
      <c r="M285" s="17">
        <f t="shared" si="19"/>
        <v>17851.21</v>
      </c>
    </row>
    <row r="286" spans="1:13" ht="38.25" x14ac:dyDescent="0.2">
      <c r="A286" s="3" t="s">
        <v>896</v>
      </c>
      <c r="B286" s="5" t="s">
        <v>896</v>
      </c>
      <c r="C286" s="3" t="s">
        <v>897</v>
      </c>
      <c r="D286" s="8" t="s">
        <v>897</v>
      </c>
      <c r="E286" s="5" t="s">
        <v>898</v>
      </c>
      <c r="F286" s="9" t="s">
        <v>97</v>
      </c>
      <c r="G286" s="9" t="s">
        <v>4</v>
      </c>
      <c r="H286" s="4" t="str">
        <f t="shared" si="16"/>
        <v>State-owned non-IMD Dallas</v>
      </c>
      <c r="I286" s="6">
        <v>7663374.1152981333</v>
      </c>
      <c r="J286" s="6">
        <v>6441654.7754272921</v>
      </c>
      <c r="K286" s="6">
        <f t="shared" si="17"/>
        <v>14105028.890725426</v>
      </c>
      <c r="L286" s="15">
        <f t="shared" si="18"/>
        <v>6.8388503074265508E-3</v>
      </c>
      <c r="M286" s="17">
        <f t="shared" si="19"/>
        <v>1573902.01</v>
      </c>
    </row>
    <row r="287" spans="1:13" x14ac:dyDescent="0.2">
      <c r="A287" s="3" t="s">
        <v>899</v>
      </c>
      <c r="B287" s="5" t="s">
        <v>899</v>
      </c>
      <c r="C287" s="3" t="s">
        <v>900</v>
      </c>
      <c r="D287" s="8" t="s">
        <v>900</v>
      </c>
      <c r="E287" s="5" t="s">
        <v>901</v>
      </c>
      <c r="F287" s="9" t="s">
        <v>37</v>
      </c>
      <c r="G287" s="9" t="s">
        <v>7</v>
      </c>
      <c r="H287" s="4" t="str">
        <f t="shared" si="16"/>
        <v>Rural Hidalgo</v>
      </c>
      <c r="I287" s="6">
        <v>44814.090151210265</v>
      </c>
      <c r="J287" s="6">
        <v>42284.791108922691</v>
      </c>
      <c r="K287" s="6">
        <f t="shared" si="17"/>
        <v>87098.881260132956</v>
      </c>
      <c r="L287" s="15">
        <f t="shared" si="18"/>
        <v>4.2230059611861888E-5</v>
      </c>
      <c r="M287" s="17">
        <f t="shared" si="19"/>
        <v>9718.8799999999992</v>
      </c>
    </row>
    <row r="288" spans="1:13" x14ac:dyDescent="0.2">
      <c r="A288" s="3" t="s">
        <v>902</v>
      </c>
      <c r="B288" s="5" t="s">
        <v>902</v>
      </c>
      <c r="C288" s="3" t="s">
        <v>903</v>
      </c>
      <c r="D288" s="8" t="s">
        <v>903</v>
      </c>
      <c r="E288" s="5" t="s">
        <v>904</v>
      </c>
      <c r="F288" s="9" t="s">
        <v>37</v>
      </c>
      <c r="G288" s="9" t="s">
        <v>12</v>
      </c>
      <c r="H288" s="4" t="str">
        <f t="shared" si="16"/>
        <v>Rural MRSA West</v>
      </c>
      <c r="I288" s="6">
        <v>382591.0065640512</v>
      </c>
      <c r="J288" s="6">
        <v>362503.38682913082</v>
      </c>
      <c r="K288" s="6">
        <f t="shared" si="17"/>
        <v>745094.39339318196</v>
      </c>
      <c r="L288" s="15">
        <f t="shared" si="18"/>
        <v>3.6126044553296156E-4</v>
      </c>
      <c r="M288" s="17">
        <f t="shared" si="19"/>
        <v>83140.95</v>
      </c>
    </row>
    <row r="289" spans="1:13" ht="25.5" x14ac:dyDescent="0.2">
      <c r="A289" s="3" t="s">
        <v>905</v>
      </c>
      <c r="B289" s="5" t="s">
        <v>905</v>
      </c>
      <c r="C289" s="3" t="s">
        <v>906</v>
      </c>
      <c r="D289" s="8" t="s">
        <v>906</v>
      </c>
      <c r="E289" s="5" t="s">
        <v>907</v>
      </c>
      <c r="F289" s="9" t="s">
        <v>51</v>
      </c>
      <c r="G289" s="9" t="s">
        <v>6</v>
      </c>
      <c r="H289" s="4" t="str">
        <f t="shared" si="16"/>
        <v>Non-state-owned IMD Harris</v>
      </c>
      <c r="I289" s="6">
        <v>86146.520455066682</v>
      </c>
      <c r="J289" s="6">
        <v>70270.388284210334</v>
      </c>
      <c r="K289" s="6">
        <f t="shared" si="17"/>
        <v>156416.90873927702</v>
      </c>
      <c r="L289" s="15">
        <f t="shared" si="18"/>
        <v>7.5839038168981705E-5</v>
      </c>
      <c r="M289" s="17">
        <f t="shared" si="19"/>
        <v>17453.7</v>
      </c>
    </row>
    <row r="290" spans="1:13" x14ac:dyDescent="0.2">
      <c r="A290" s="3" t="s">
        <v>908</v>
      </c>
      <c r="B290" s="5" t="s">
        <v>908</v>
      </c>
      <c r="C290" s="3" t="s">
        <v>909</v>
      </c>
      <c r="D290" s="8" t="s">
        <v>909</v>
      </c>
      <c r="E290" s="5" t="s">
        <v>910</v>
      </c>
      <c r="F290" s="9" t="s">
        <v>37</v>
      </c>
      <c r="G290" s="9" t="s">
        <v>12</v>
      </c>
      <c r="H290" s="4" t="str">
        <f t="shared" si="16"/>
        <v>Rural MRSA West</v>
      </c>
      <c r="I290" s="6">
        <v>27880.340638173453</v>
      </c>
      <c r="J290" s="6">
        <v>21381.568866933518</v>
      </c>
      <c r="K290" s="6">
        <f t="shared" si="17"/>
        <v>49261.909505106974</v>
      </c>
      <c r="L290" s="15">
        <f t="shared" si="18"/>
        <v>2.3884731295016378E-5</v>
      </c>
      <c r="M290" s="17">
        <f t="shared" si="19"/>
        <v>5496.86</v>
      </c>
    </row>
    <row r="291" spans="1:13" ht="25.5" x14ac:dyDescent="0.2">
      <c r="A291" s="3" t="s">
        <v>911</v>
      </c>
      <c r="B291" s="5" t="s">
        <v>912</v>
      </c>
      <c r="C291" s="3" t="s">
        <v>912</v>
      </c>
      <c r="D291" s="8" t="s">
        <v>912</v>
      </c>
      <c r="E291" s="5" t="s">
        <v>913</v>
      </c>
      <c r="F291" s="9" t="s">
        <v>51</v>
      </c>
      <c r="G291" s="9" t="s">
        <v>4</v>
      </c>
      <c r="H291" s="4" t="str">
        <f t="shared" si="16"/>
        <v>Non-state-owned IMD Dallas</v>
      </c>
      <c r="I291" s="6">
        <v>297050.83899886551</v>
      </c>
      <c r="J291" s="6">
        <v>251047.09234725358</v>
      </c>
      <c r="K291" s="6">
        <f t="shared" si="17"/>
        <v>548097.93134611915</v>
      </c>
      <c r="L291" s="15">
        <f t="shared" si="18"/>
        <v>2.6574633312172424E-4</v>
      </c>
      <c r="M291" s="17">
        <f t="shared" si="19"/>
        <v>61159.21</v>
      </c>
    </row>
    <row r="292" spans="1:13" x14ac:dyDescent="0.2">
      <c r="A292" s="3" t="s">
        <v>914</v>
      </c>
      <c r="B292" s="5" t="s">
        <v>914</v>
      </c>
      <c r="C292" s="3" t="s">
        <v>915</v>
      </c>
      <c r="D292" s="8" t="s">
        <v>915</v>
      </c>
      <c r="E292" s="5" t="s">
        <v>916</v>
      </c>
      <c r="F292" s="9" t="s">
        <v>37</v>
      </c>
      <c r="G292" s="9" t="s">
        <v>13</v>
      </c>
      <c r="H292" s="4" t="str">
        <f t="shared" si="16"/>
        <v>Rural Nueces</v>
      </c>
      <c r="I292" s="6">
        <v>18462.356972173522</v>
      </c>
      <c r="J292" s="6">
        <v>16063.05260160457</v>
      </c>
      <c r="K292" s="6">
        <f t="shared" si="17"/>
        <v>34525.409573778088</v>
      </c>
      <c r="L292" s="15">
        <f t="shared" si="18"/>
        <v>1.6739711042556851E-5</v>
      </c>
      <c r="M292" s="17">
        <f t="shared" si="19"/>
        <v>3852.5</v>
      </c>
    </row>
    <row r="293" spans="1:13" x14ac:dyDescent="0.2">
      <c r="A293" s="3" t="s">
        <v>917</v>
      </c>
      <c r="B293" s="5" t="s">
        <v>917</v>
      </c>
      <c r="C293" s="3" t="s">
        <v>918</v>
      </c>
      <c r="D293" s="8" t="s">
        <v>918</v>
      </c>
      <c r="E293" s="5" t="s">
        <v>919</v>
      </c>
      <c r="F293" s="9" t="s">
        <v>37</v>
      </c>
      <c r="G293" s="9" t="s">
        <v>13</v>
      </c>
      <c r="H293" s="4" t="str">
        <f t="shared" si="16"/>
        <v>Rural Nueces</v>
      </c>
      <c r="I293" s="6">
        <v>32228.123478897411</v>
      </c>
      <c r="J293" s="6">
        <v>27927.977338811714</v>
      </c>
      <c r="K293" s="6">
        <f t="shared" si="17"/>
        <v>60156.100817709128</v>
      </c>
      <c r="L293" s="15">
        <f t="shared" si="18"/>
        <v>2.9166800845142705E-5</v>
      </c>
      <c r="M293" s="17">
        <f t="shared" si="19"/>
        <v>6712.49</v>
      </c>
    </row>
    <row r="294" spans="1:13" x14ac:dyDescent="0.2">
      <c r="A294" s="3" t="s">
        <v>920</v>
      </c>
      <c r="B294" s="5" t="s">
        <v>920</v>
      </c>
      <c r="C294" s="3" t="s">
        <v>921</v>
      </c>
      <c r="D294" s="8" t="s">
        <v>921</v>
      </c>
      <c r="E294" s="5" t="s">
        <v>922</v>
      </c>
      <c r="F294" s="9" t="s">
        <v>33</v>
      </c>
      <c r="G294" s="9" t="s">
        <v>4</v>
      </c>
      <c r="H294" s="4" t="str">
        <f t="shared" si="16"/>
        <v>Urban Dallas</v>
      </c>
      <c r="I294" s="6">
        <v>2737635.5165270786</v>
      </c>
      <c r="J294" s="6">
        <v>2296611.7429490797</v>
      </c>
      <c r="K294" s="6">
        <f t="shared" si="17"/>
        <v>5034247.2594761588</v>
      </c>
      <c r="L294" s="15">
        <f t="shared" si="18"/>
        <v>2.4408644381272962E-3</v>
      </c>
      <c r="M294" s="17">
        <f t="shared" si="19"/>
        <v>561743.75</v>
      </c>
    </row>
    <row r="295" spans="1:13" x14ac:dyDescent="0.2">
      <c r="A295" s="3" t="s">
        <v>923</v>
      </c>
      <c r="B295" s="5" t="s">
        <v>923</v>
      </c>
      <c r="C295" s="3" t="s">
        <v>924</v>
      </c>
      <c r="D295" s="8" t="s">
        <v>925</v>
      </c>
      <c r="E295" s="5" t="s">
        <v>926</v>
      </c>
      <c r="F295" s="9" t="s">
        <v>33</v>
      </c>
      <c r="G295" s="9" t="s">
        <v>4</v>
      </c>
      <c r="H295" s="4" t="str">
        <f t="shared" si="16"/>
        <v>Urban Dallas</v>
      </c>
      <c r="I295" s="6">
        <v>2166415.4066420463</v>
      </c>
      <c r="J295" s="6">
        <v>1788753.3669108974</v>
      </c>
      <c r="K295" s="6">
        <f t="shared" si="17"/>
        <v>3955168.773552944</v>
      </c>
      <c r="L295" s="15">
        <f t="shared" si="18"/>
        <v>1.917671164836963E-3</v>
      </c>
      <c r="M295" s="17">
        <f t="shared" si="19"/>
        <v>441335.37</v>
      </c>
    </row>
    <row r="296" spans="1:13" x14ac:dyDescent="0.2">
      <c r="A296" s="3" t="s">
        <v>927</v>
      </c>
      <c r="B296" s="5" t="s">
        <v>927</v>
      </c>
      <c r="C296" s="3" t="s">
        <v>928</v>
      </c>
      <c r="D296" s="8" t="s">
        <v>928</v>
      </c>
      <c r="E296" s="5" t="s">
        <v>929</v>
      </c>
      <c r="F296" s="9" t="s">
        <v>37</v>
      </c>
      <c r="G296" s="9" t="s">
        <v>12</v>
      </c>
      <c r="H296" s="4" t="str">
        <f t="shared" si="16"/>
        <v>Rural MRSA West</v>
      </c>
      <c r="I296" s="6">
        <v>12530.960214277353</v>
      </c>
      <c r="J296" s="6">
        <v>9781.5273165460112</v>
      </c>
      <c r="K296" s="6">
        <f t="shared" si="17"/>
        <v>22312.487530823364</v>
      </c>
      <c r="L296" s="15">
        <f t="shared" si="18"/>
        <v>1.081825236883826E-5</v>
      </c>
      <c r="M296" s="17">
        <f t="shared" si="19"/>
        <v>2489.73</v>
      </c>
    </row>
    <row r="297" spans="1:13" x14ac:dyDescent="0.2">
      <c r="A297" s="3" t="s">
        <v>930</v>
      </c>
      <c r="B297" s="5" t="s">
        <v>930</v>
      </c>
      <c r="C297" s="3" t="s">
        <v>931</v>
      </c>
      <c r="D297" s="8" t="s">
        <v>931</v>
      </c>
      <c r="E297" s="5" t="s">
        <v>932</v>
      </c>
      <c r="F297" s="9" t="s">
        <v>37</v>
      </c>
      <c r="G297" s="9" t="s">
        <v>13</v>
      </c>
      <c r="H297" s="4" t="str">
        <f t="shared" si="16"/>
        <v>Rural Nueces</v>
      </c>
      <c r="I297" s="6">
        <v>84097.008797342249</v>
      </c>
      <c r="J297" s="6">
        <v>69643.545231498458</v>
      </c>
      <c r="K297" s="6">
        <f t="shared" si="17"/>
        <v>153740.55402884071</v>
      </c>
      <c r="L297" s="15">
        <f t="shared" si="18"/>
        <v>7.4541402455077934E-5</v>
      </c>
      <c r="M297" s="17">
        <f t="shared" si="19"/>
        <v>17155.060000000001</v>
      </c>
    </row>
    <row r="298" spans="1:13" ht="25.5" x14ac:dyDescent="0.2">
      <c r="A298" s="3" t="s">
        <v>933</v>
      </c>
      <c r="B298" s="5" t="s">
        <v>933</v>
      </c>
      <c r="C298" s="3" t="s">
        <v>934</v>
      </c>
      <c r="D298" s="8" t="s">
        <v>934</v>
      </c>
      <c r="E298" s="5" t="s">
        <v>935</v>
      </c>
      <c r="F298" s="9" t="s">
        <v>51</v>
      </c>
      <c r="G298" s="9" t="s">
        <v>3</v>
      </c>
      <c r="H298" s="4" t="str">
        <f t="shared" si="16"/>
        <v>Non-state-owned IMD Bexar</v>
      </c>
      <c r="I298" s="6">
        <v>84002.690472730712</v>
      </c>
      <c r="J298" s="6">
        <v>69775.441335070354</v>
      </c>
      <c r="K298" s="6">
        <f t="shared" si="17"/>
        <v>153778.13180780108</v>
      </c>
      <c r="L298" s="15">
        <f t="shared" si="18"/>
        <v>7.4559622113271233E-5</v>
      </c>
      <c r="M298" s="17">
        <f t="shared" si="19"/>
        <v>17159.25</v>
      </c>
    </row>
    <row r="299" spans="1:13" ht="25.5" x14ac:dyDescent="0.2">
      <c r="A299" s="3" t="s">
        <v>936</v>
      </c>
      <c r="B299" s="5" t="s">
        <v>936</v>
      </c>
      <c r="C299" s="3" t="s">
        <v>937</v>
      </c>
      <c r="D299" s="8" t="s">
        <v>937</v>
      </c>
      <c r="E299" s="5" t="s">
        <v>938</v>
      </c>
      <c r="F299" s="9" t="s">
        <v>51</v>
      </c>
      <c r="G299" s="9" t="s">
        <v>15</v>
      </c>
      <c r="H299" s="4" t="str">
        <f t="shared" si="16"/>
        <v>Non-state-owned IMD Travis</v>
      </c>
      <c r="I299" s="6">
        <v>91467.042284878466</v>
      </c>
      <c r="J299" s="6">
        <v>76647.284346719433</v>
      </c>
      <c r="K299" s="6">
        <f t="shared" si="17"/>
        <v>168114.32663159788</v>
      </c>
      <c r="L299" s="15">
        <f t="shared" si="18"/>
        <v>8.1510553666663268E-5</v>
      </c>
      <c r="M299" s="17">
        <f t="shared" si="19"/>
        <v>18758.95</v>
      </c>
    </row>
    <row r="300" spans="1:13" x14ac:dyDescent="0.2">
      <c r="A300" s="3" t="s">
        <v>939</v>
      </c>
      <c r="B300" s="5" t="s">
        <v>939</v>
      </c>
      <c r="C300" s="3" t="s">
        <v>940</v>
      </c>
      <c r="D300" s="8" t="s">
        <v>940</v>
      </c>
      <c r="E300" s="5" t="s">
        <v>941</v>
      </c>
      <c r="F300" s="9" t="s">
        <v>33</v>
      </c>
      <c r="G300" s="9" t="s">
        <v>5</v>
      </c>
      <c r="H300" s="4" t="str">
        <f t="shared" si="16"/>
        <v>Urban El Paso</v>
      </c>
      <c r="I300" s="6">
        <v>8191993.4801915139</v>
      </c>
      <c r="J300" s="6">
        <v>6946064.8760203449</v>
      </c>
      <c r="K300" s="6">
        <f t="shared" si="17"/>
        <v>15138058.35621186</v>
      </c>
      <c r="L300" s="15">
        <f t="shared" si="18"/>
        <v>7.3397166248481268E-3</v>
      </c>
      <c r="M300" s="17">
        <f t="shared" si="19"/>
        <v>1689172.04</v>
      </c>
    </row>
    <row r="301" spans="1:13" x14ac:dyDescent="0.2">
      <c r="A301" s="3" t="s">
        <v>942</v>
      </c>
      <c r="B301" s="5" t="s">
        <v>942</v>
      </c>
      <c r="C301" s="3" t="s">
        <v>943</v>
      </c>
      <c r="D301" s="8" t="s">
        <v>943</v>
      </c>
      <c r="E301" s="5" t="s">
        <v>944</v>
      </c>
      <c r="F301" s="9" t="s">
        <v>33</v>
      </c>
      <c r="G301" s="9" t="s">
        <v>5</v>
      </c>
      <c r="H301" s="4" t="str">
        <f t="shared" si="16"/>
        <v>Urban El Paso</v>
      </c>
      <c r="I301" s="6">
        <v>1672093.4456163323</v>
      </c>
      <c r="J301" s="6">
        <v>1424983.248104743</v>
      </c>
      <c r="K301" s="6">
        <f t="shared" si="17"/>
        <v>3097076.6937210755</v>
      </c>
      <c r="L301" s="15">
        <f t="shared" si="18"/>
        <v>1.5016235743341795E-3</v>
      </c>
      <c r="M301" s="17">
        <f t="shared" si="19"/>
        <v>345585.63</v>
      </c>
    </row>
    <row r="302" spans="1:13" x14ac:dyDescent="0.2">
      <c r="A302" s="3" t="s">
        <v>945</v>
      </c>
      <c r="B302" s="5" t="s">
        <v>945</v>
      </c>
      <c r="C302" s="3" t="s">
        <v>946</v>
      </c>
      <c r="D302" s="8" t="s">
        <v>946</v>
      </c>
      <c r="E302" s="5" t="s">
        <v>947</v>
      </c>
      <c r="F302" s="9" t="s">
        <v>33</v>
      </c>
      <c r="G302" s="9" t="s">
        <v>5</v>
      </c>
      <c r="H302" s="4" t="str">
        <f t="shared" si="16"/>
        <v>Urban El Paso</v>
      </c>
      <c r="I302" s="6">
        <v>6149121.2406129474</v>
      </c>
      <c r="J302" s="6">
        <v>5229602.6563672191</v>
      </c>
      <c r="K302" s="6">
        <f t="shared" si="17"/>
        <v>11378723.896980166</v>
      </c>
      <c r="L302" s="15">
        <f t="shared" si="18"/>
        <v>5.5169961028688451E-3</v>
      </c>
      <c r="M302" s="17">
        <f t="shared" si="19"/>
        <v>1269688.74</v>
      </c>
    </row>
    <row r="303" spans="1:13" x14ac:dyDescent="0.2">
      <c r="A303" s="3" t="s">
        <v>948</v>
      </c>
      <c r="B303" s="5" t="s">
        <v>948</v>
      </c>
      <c r="C303" s="3" t="s">
        <v>949</v>
      </c>
      <c r="D303" s="8" t="s">
        <v>949</v>
      </c>
      <c r="E303" s="5" t="s">
        <v>950</v>
      </c>
      <c r="F303" s="9" t="s">
        <v>33</v>
      </c>
      <c r="G303" s="9" t="s">
        <v>5</v>
      </c>
      <c r="H303" s="4" t="str">
        <f t="shared" si="16"/>
        <v>Urban El Paso</v>
      </c>
      <c r="I303" s="6">
        <v>1127046.9751764415</v>
      </c>
      <c r="J303" s="6">
        <v>959939.89216348785</v>
      </c>
      <c r="K303" s="6">
        <f t="shared" si="17"/>
        <v>2086986.8673399293</v>
      </c>
      <c r="L303" s="15">
        <f t="shared" si="18"/>
        <v>1.0118795849250336E-3</v>
      </c>
      <c r="M303" s="17">
        <f t="shared" si="19"/>
        <v>232875.3</v>
      </c>
    </row>
    <row r="304" spans="1:13" x14ac:dyDescent="0.2">
      <c r="A304" s="3" t="s">
        <v>951</v>
      </c>
      <c r="B304" s="5" t="s">
        <v>951</v>
      </c>
      <c r="C304" s="3" t="s">
        <v>952</v>
      </c>
      <c r="D304" s="8" t="s">
        <v>952</v>
      </c>
      <c r="E304" s="5" t="s">
        <v>953</v>
      </c>
      <c r="F304" s="9" t="s">
        <v>37</v>
      </c>
      <c r="G304" s="9" t="s">
        <v>11</v>
      </c>
      <c r="H304" s="4" t="str">
        <f t="shared" si="16"/>
        <v>Rural MRSA Northeast</v>
      </c>
      <c r="I304" s="6">
        <v>607201.26297707576</v>
      </c>
      <c r="J304" s="6">
        <v>509586.98985735496</v>
      </c>
      <c r="K304" s="6">
        <f t="shared" si="17"/>
        <v>1116788.2528344307</v>
      </c>
      <c r="L304" s="15">
        <f t="shared" si="18"/>
        <v>5.4147692609471181E-4</v>
      </c>
      <c r="M304" s="17">
        <f t="shared" si="19"/>
        <v>124616.21</v>
      </c>
    </row>
    <row r="305" spans="1:13" x14ac:dyDescent="0.2">
      <c r="A305" s="3" t="s">
        <v>954</v>
      </c>
      <c r="B305" s="5" t="s">
        <v>954</v>
      </c>
      <c r="C305" s="3" t="s">
        <v>955</v>
      </c>
      <c r="D305" s="8" t="s">
        <v>955</v>
      </c>
      <c r="E305" s="5" t="s">
        <v>956</v>
      </c>
      <c r="F305" s="9" t="s">
        <v>33</v>
      </c>
      <c r="G305" s="9" t="s">
        <v>3</v>
      </c>
      <c r="H305" s="4" t="str">
        <f t="shared" si="16"/>
        <v>Urban Bexar</v>
      </c>
      <c r="I305" s="6">
        <v>720319.16988222999</v>
      </c>
      <c r="J305" s="6">
        <v>612522.87819393771</v>
      </c>
      <c r="K305" s="6">
        <f t="shared" si="17"/>
        <v>1332842.0480761677</v>
      </c>
      <c r="L305" s="15">
        <f t="shared" si="18"/>
        <v>6.4623102305237038E-4</v>
      </c>
      <c r="M305" s="17">
        <f t="shared" si="19"/>
        <v>148724.46</v>
      </c>
    </row>
    <row r="306" spans="1:13" x14ac:dyDescent="0.2">
      <c r="A306" s="3" t="s">
        <v>957</v>
      </c>
      <c r="B306" s="5" t="s">
        <v>957</v>
      </c>
      <c r="C306" s="3" t="s">
        <v>958</v>
      </c>
      <c r="D306" s="8" t="s">
        <v>958</v>
      </c>
      <c r="E306" s="5" t="s">
        <v>959</v>
      </c>
      <c r="F306" s="9" t="s">
        <v>33</v>
      </c>
      <c r="G306" s="9" t="s">
        <v>3</v>
      </c>
      <c r="H306" s="4" t="str">
        <f t="shared" si="16"/>
        <v>Urban Bexar</v>
      </c>
      <c r="I306" s="6">
        <v>20261352.71580182</v>
      </c>
      <c r="J306" s="6">
        <v>17142122.486792225</v>
      </c>
      <c r="K306" s="6">
        <f t="shared" si="17"/>
        <v>37403475.202594042</v>
      </c>
      <c r="L306" s="15">
        <f t="shared" si="18"/>
        <v>1.8135146682065811E-2</v>
      </c>
      <c r="M306" s="17">
        <f t="shared" si="19"/>
        <v>4173646.52</v>
      </c>
    </row>
    <row r="307" spans="1:13" x14ac:dyDescent="0.2">
      <c r="A307" s="3" t="s">
        <v>960</v>
      </c>
      <c r="B307" s="5" t="s">
        <v>960</v>
      </c>
      <c r="C307" s="3" t="s">
        <v>961</v>
      </c>
      <c r="D307" s="8" t="s">
        <v>961</v>
      </c>
      <c r="E307" s="5" t="s">
        <v>962</v>
      </c>
      <c r="F307" s="9" t="s">
        <v>33</v>
      </c>
      <c r="G307" s="9" t="s">
        <v>7</v>
      </c>
      <c r="H307" s="4" t="str">
        <f t="shared" si="16"/>
        <v>Urban Hidalgo</v>
      </c>
      <c r="I307" s="6">
        <v>9536089.5978742391</v>
      </c>
      <c r="J307" s="6">
        <v>8087362.9604675435</v>
      </c>
      <c r="K307" s="6">
        <f t="shared" si="17"/>
        <v>17623452.558341783</v>
      </c>
      <c r="L307" s="15">
        <f t="shared" si="18"/>
        <v>8.5447647700872126E-3</v>
      </c>
      <c r="M307" s="17">
        <f t="shared" si="19"/>
        <v>1966503.41</v>
      </c>
    </row>
    <row r="308" spans="1:13" x14ac:dyDescent="0.2">
      <c r="A308" s="3" t="s">
        <v>963</v>
      </c>
      <c r="B308" s="5" t="s">
        <v>963</v>
      </c>
      <c r="C308" s="3" t="s">
        <v>964</v>
      </c>
      <c r="D308" s="8" t="s">
        <v>964</v>
      </c>
      <c r="E308" s="5" t="s">
        <v>965</v>
      </c>
      <c r="F308" s="9" t="s">
        <v>33</v>
      </c>
      <c r="G308" s="9" t="s">
        <v>7</v>
      </c>
      <c r="H308" s="4" t="str">
        <f t="shared" si="16"/>
        <v>Urban Hidalgo</v>
      </c>
      <c r="I308" s="6">
        <v>5521083.802775301</v>
      </c>
      <c r="J308" s="6">
        <v>4670160.3185374951</v>
      </c>
      <c r="K308" s="6">
        <f t="shared" si="17"/>
        <v>10191244.121312797</v>
      </c>
      <c r="L308" s="15">
        <f t="shared" si="18"/>
        <v>4.9412442563607217E-3</v>
      </c>
      <c r="M308" s="17">
        <f t="shared" si="19"/>
        <v>1137184.46</v>
      </c>
    </row>
    <row r="309" spans="1:13" x14ac:dyDescent="0.2">
      <c r="A309" s="3" t="s">
        <v>966</v>
      </c>
      <c r="B309" s="5" t="s">
        <v>966</v>
      </c>
      <c r="C309" s="3" t="s">
        <v>967</v>
      </c>
      <c r="D309" s="8" t="s">
        <v>967</v>
      </c>
      <c r="E309" s="5" t="s">
        <v>968</v>
      </c>
      <c r="F309" s="9" t="s">
        <v>33</v>
      </c>
      <c r="G309" s="9" t="s">
        <v>4</v>
      </c>
      <c r="H309" s="4" t="str">
        <f t="shared" si="16"/>
        <v>Urban Dallas</v>
      </c>
      <c r="I309" s="6">
        <v>338217.01455203106</v>
      </c>
      <c r="J309" s="6">
        <v>288173.27146765898</v>
      </c>
      <c r="K309" s="6">
        <f t="shared" si="17"/>
        <v>626390.2860196901</v>
      </c>
      <c r="L309" s="15">
        <f t="shared" si="18"/>
        <v>3.0370653142947556E-4</v>
      </c>
      <c r="M309" s="17">
        <f t="shared" si="19"/>
        <v>69895.42</v>
      </c>
    </row>
    <row r="310" spans="1:13" x14ac:dyDescent="0.2">
      <c r="A310" s="3" t="s">
        <v>969</v>
      </c>
      <c r="B310" s="5" t="s">
        <v>969</v>
      </c>
      <c r="C310" s="3" t="s">
        <v>970</v>
      </c>
      <c r="D310" s="8" t="s">
        <v>970</v>
      </c>
      <c r="E310" s="5" t="s">
        <v>971</v>
      </c>
      <c r="F310" s="9" t="s">
        <v>33</v>
      </c>
      <c r="G310" s="9" t="s">
        <v>7</v>
      </c>
      <c r="H310" s="4" t="str">
        <f t="shared" si="16"/>
        <v>Urban Hidalgo</v>
      </c>
      <c r="I310" s="6">
        <v>3196934.6979934387</v>
      </c>
      <c r="J310" s="6">
        <v>2677461.4195845597</v>
      </c>
      <c r="K310" s="6">
        <f t="shared" si="17"/>
        <v>5874396.117577998</v>
      </c>
      <c r="L310" s="15">
        <f t="shared" si="18"/>
        <v>2.848212223163866E-3</v>
      </c>
      <c r="M310" s="17">
        <f t="shared" si="19"/>
        <v>655491.31000000006</v>
      </c>
    </row>
    <row r="311" spans="1:13" x14ac:dyDescent="0.2">
      <c r="A311" s="3" t="s">
        <v>972</v>
      </c>
      <c r="B311" s="5" t="s">
        <v>972</v>
      </c>
      <c r="C311" s="3" t="s">
        <v>973</v>
      </c>
      <c r="D311" s="8" t="s">
        <v>973</v>
      </c>
      <c r="E311" s="5" t="s">
        <v>974</v>
      </c>
      <c r="F311" s="9" t="s">
        <v>37</v>
      </c>
      <c r="G311" s="9" t="s">
        <v>6</v>
      </c>
      <c r="H311" s="4" t="str">
        <f t="shared" si="16"/>
        <v>Rural Harris</v>
      </c>
      <c r="I311" s="6">
        <v>57241.228648448843</v>
      </c>
      <c r="J311" s="6">
        <v>50147.193815536746</v>
      </c>
      <c r="K311" s="6">
        <f t="shared" si="17"/>
        <v>107388.4224639856</v>
      </c>
      <c r="L311" s="15">
        <f t="shared" si="18"/>
        <v>5.2067482574586141E-5</v>
      </c>
      <c r="M311" s="17">
        <f t="shared" si="19"/>
        <v>11982.88</v>
      </c>
    </row>
    <row r="312" spans="1:13" x14ac:dyDescent="0.2">
      <c r="A312" s="3" t="s">
        <v>975</v>
      </c>
      <c r="B312" s="5" t="s">
        <v>975</v>
      </c>
      <c r="C312" s="3" t="s">
        <v>976</v>
      </c>
      <c r="D312" s="8" t="s">
        <v>976</v>
      </c>
      <c r="E312" s="5" t="s">
        <v>977</v>
      </c>
      <c r="F312" s="9" t="s">
        <v>37</v>
      </c>
      <c r="G312" s="9" t="s">
        <v>13</v>
      </c>
      <c r="H312" s="4" t="str">
        <f t="shared" si="16"/>
        <v>Rural Nueces</v>
      </c>
      <c r="I312" s="6">
        <v>474217.43989446061</v>
      </c>
      <c r="J312" s="6">
        <v>407556.18181310903</v>
      </c>
      <c r="K312" s="6">
        <f t="shared" si="17"/>
        <v>881773.62170756957</v>
      </c>
      <c r="L312" s="15">
        <f t="shared" si="18"/>
        <v>4.2752963149622403E-4</v>
      </c>
      <c r="M312" s="17">
        <f t="shared" si="19"/>
        <v>98392.23</v>
      </c>
    </row>
    <row r="313" spans="1:13" x14ac:dyDescent="0.2">
      <c r="A313" s="3" t="s">
        <v>978</v>
      </c>
      <c r="B313" s="5" t="s">
        <v>978</v>
      </c>
      <c r="C313" s="3" t="s">
        <v>979</v>
      </c>
      <c r="D313" s="8" t="s">
        <v>979</v>
      </c>
      <c r="E313" s="5" t="s">
        <v>980</v>
      </c>
      <c r="F313" s="9" t="s">
        <v>37</v>
      </c>
      <c r="G313" s="9" t="s">
        <v>13</v>
      </c>
      <c r="H313" s="4" t="str">
        <f t="shared" si="16"/>
        <v>Rural Nueces</v>
      </c>
      <c r="I313" s="6">
        <v>376534.8771565053</v>
      </c>
      <c r="J313" s="6">
        <v>316767.83770984912</v>
      </c>
      <c r="K313" s="6">
        <f t="shared" si="17"/>
        <v>693302.71486635436</v>
      </c>
      <c r="L313" s="15">
        <f t="shared" si="18"/>
        <v>3.3614915087632819E-4</v>
      </c>
      <c r="M313" s="17">
        <f t="shared" si="19"/>
        <v>77361.81</v>
      </c>
    </row>
    <row r="314" spans="1:13" x14ac:dyDescent="0.2">
      <c r="A314" s="3" t="s">
        <v>981</v>
      </c>
      <c r="B314" s="5" t="s">
        <v>981</v>
      </c>
      <c r="C314" s="3" t="s">
        <v>982</v>
      </c>
      <c r="D314" s="8" t="s">
        <v>982</v>
      </c>
      <c r="E314" s="5" t="s">
        <v>983</v>
      </c>
      <c r="F314" s="9" t="s">
        <v>37</v>
      </c>
      <c r="G314" s="9" t="s">
        <v>13</v>
      </c>
      <c r="H314" s="4" t="str">
        <f t="shared" si="16"/>
        <v>Rural Nueces</v>
      </c>
      <c r="I314" s="6">
        <v>404009.52864775306</v>
      </c>
      <c r="J314" s="6">
        <v>338531.31184290524</v>
      </c>
      <c r="K314" s="6">
        <f t="shared" si="17"/>
        <v>742540.8404906583</v>
      </c>
      <c r="L314" s="15">
        <f t="shared" si="18"/>
        <v>3.6002235051112597E-4</v>
      </c>
      <c r="M314" s="17">
        <f t="shared" si="19"/>
        <v>82856.02</v>
      </c>
    </row>
    <row r="315" spans="1:13" x14ac:dyDescent="0.2">
      <c r="A315" s="3" t="s">
        <v>984</v>
      </c>
      <c r="B315" s="5" t="s">
        <v>984</v>
      </c>
      <c r="C315" s="3" t="s">
        <v>985</v>
      </c>
      <c r="D315" s="8" t="s">
        <v>985</v>
      </c>
      <c r="E315" s="5" t="s">
        <v>986</v>
      </c>
      <c r="F315" s="9" t="s">
        <v>33</v>
      </c>
      <c r="G315" s="9" t="s">
        <v>13</v>
      </c>
      <c r="H315" s="4" t="str">
        <f t="shared" si="16"/>
        <v>Urban Nueces</v>
      </c>
      <c r="I315" s="6">
        <v>5036973.9107497083</v>
      </c>
      <c r="J315" s="6">
        <v>4271469.1603389522</v>
      </c>
      <c r="K315" s="6">
        <f t="shared" si="17"/>
        <v>9308443.0710886605</v>
      </c>
      <c r="L315" s="15">
        <f t="shared" si="18"/>
        <v>4.5132164741779005E-3</v>
      </c>
      <c r="M315" s="17">
        <f t="shared" si="19"/>
        <v>1038677.58</v>
      </c>
    </row>
    <row r="316" spans="1:13" x14ac:dyDescent="0.2">
      <c r="A316" s="3" t="s">
        <v>987</v>
      </c>
      <c r="B316" s="5" t="s">
        <v>987</v>
      </c>
      <c r="C316" s="3" t="s">
        <v>988</v>
      </c>
      <c r="D316" s="8" t="s">
        <v>988</v>
      </c>
      <c r="E316" s="5" t="s">
        <v>989</v>
      </c>
      <c r="F316" s="9" t="s">
        <v>33</v>
      </c>
      <c r="G316" s="9" t="s">
        <v>3</v>
      </c>
      <c r="H316" s="4" t="str">
        <f t="shared" si="16"/>
        <v>Urban Bexar</v>
      </c>
      <c r="I316" s="6">
        <v>4012581.9177706139</v>
      </c>
      <c r="J316" s="6">
        <v>3458354.4700662461</v>
      </c>
      <c r="K316" s="6">
        <f t="shared" si="17"/>
        <v>7470936.3878368605</v>
      </c>
      <c r="L316" s="15">
        <f t="shared" si="18"/>
        <v>3.6222978349457749E-3</v>
      </c>
      <c r="M316" s="17">
        <f t="shared" si="19"/>
        <v>833640.39</v>
      </c>
    </row>
    <row r="317" spans="1:13" x14ac:dyDescent="0.2">
      <c r="A317" s="3" t="s">
        <v>990</v>
      </c>
      <c r="B317" s="5" t="s">
        <v>990</v>
      </c>
      <c r="C317" s="3" t="s">
        <v>991</v>
      </c>
      <c r="D317" s="8" t="s">
        <v>991</v>
      </c>
      <c r="E317" s="5" t="s">
        <v>992</v>
      </c>
      <c r="F317" s="9" t="s">
        <v>47</v>
      </c>
      <c r="G317" s="9" t="s">
        <v>3</v>
      </c>
      <c r="H317" s="4" t="str">
        <f t="shared" si="16"/>
        <v>Children's Bexar</v>
      </c>
      <c r="I317" s="6">
        <v>18548228.394183423</v>
      </c>
      <c r="J317" s="6">
        <v>15892909.459454391</v>
      </c>
      <c r="K317" s="6">
        <f t="shared" si="17"/>
        <v>34441137.853637815</v>
      </c>
      <c r="L317" s="15">
        <f t="shared" si="18"/>
        <v>1.669885173743571E-2</v>
      </c>
      <c r="M317" s="17">
        <f t="shared" si="19"/>
        <v>3843095.71</v>
      </c>
    </row>
    <row r="318" spans="1:13" x14ac:dyDescent="0.2">
      <c r="A318" s="3" t="s">
        <v>993</v>
      </c>
      <c r="B318" s="5" t="s">
        <v>993</v>
      </c>
      <c r="C318" s="3" t="s">
        <v>994</v>
      </c>
      <c r="D318" s="8" t="s">
        <v>994</v>
      </c>
      <c r="E318" s="5" t="s">
        <v>995</v>
      </c>
      <c r="F318" s="9" t="s">
        <v>37</v>
      </c>
      <c r="G318" s="9" t="s">
        <v>11</v>
      </c>
      <c r="H318" s="4" t="str">
        <f t="shared" si="16"/>
        <v>Rural MRSA Northeast</v>
      </c>
      <c r="I318" s="6">
        <v>677548.00832361961</v>
      </c>
      <c r="J318" s="6">
        <v>570182.21998085431</v>
      </c>
      <c r="K318" s="6">
        <f t="shared" si="17"/>
        <v>1247730.2283044739</v>
      </c>
      <c r="L318" s="15">
        <f t="shared" si="18"/>
        <v>6.0496439401384276E-4</v>
      </c>
      <c r="M318" s="17">
        <f t="shared" si="19"/>
        <v>139227.29999999999</v>
      </c>
    </row>
    <row r="319" spans="1:13" x14ac:dyDescent="0.2">
      <c r="A319" s="3" t="s">
        <v>996</v>
      </c>
      <c r="B319" s="5" t="s">
        <v>996</v>
      </c>
      <c r="C319" s="3" t="s">
        <v>997</v>
      </c>
      <c r="D319" s="8" t="s">
        <v>997</v>
      </c>
      <c r="E319" s="5" t="s">
        <v>998</v>
      </c>
      <c r="F319" s="9" t="s">
        <v>37</v>
      </c>
      <c r="G319" s="9" t="s">
        <v>11</v>
      </c>
      <c r="H319" s="4" t="str">
        <f t="shared" si="16"/>
        <v>Rural MRSA Northeast</v>
      </c>
      <c r="I319" s="6">
        <v>189057.96420339381</v>
      </c>
      <c r="J319" s="6">
        <v>160060.91201164105</v>
      </c>
      <c r="K319" s="6">
        <f t="shared" si="17"/>
        <v>349118.87621503486</v>
      </c>
      <c r="L319" s="15">
        <f t="shared" si="18"/>
        <v>1.6927095665160381E-4</v>
      </c>
      <c r="M319" s="17">
        <f t="shared" si="19"/>
        <v>38956.239999999998</v>
      </c>
    </row>
    <row r="320" spans="1:13" x14ac:dyDescent="0.2">
      <c r="A320" s="3" t="s">
        <v>999</v>
      </c>
      <c r="B320" s="5" t="s">
        <v>999</v>
      </c>
      <c r="C320" s="3" t="s">
        <v>1000</v>
      </c>
      <c r="D320" s="8" t="s">
        <v>1000</v>
      </c>
      <c r="E320" s="5" t="s">
        <v>1001</v>
      </c>
      <c r="F320" s="9" t="s">
        <v>37</v>
      </c>
      <c r="G320" s="9" t="s">
        <v>11</v>
      </c>
      <c r="H320" s="4" t="str">
        <f t="shared" si="16"/>
        <v>Rural MRSA Northeast</v>
      </c>
      <c r="I320" s="6">
        <v>69600.324847239215</v>
      </c>
      <c r="J320" s="6">
        <v>59040.830633459394</v>
      </c>
      <c r="K320" s="6">
        <f t="shared" si="17"/>
        <v>128641.15548069861</v>
      </c>
      <c r="L320" s="15">
        <f t="shared" si="18"/>
        <v>6.2371910934925855E-5</v>
      </c>
      <c r="M320" s="17">
        <f t="shared" si="19"/>
        <v>14354.35</v>
      </c>
    </row>
    <row r="321" spans="1:13" x14ac:dyDescent="0.2">
      <c r="A321" s="3" t="s">
        <v>1002</v>
      </c>
      <c r="B321" s="5" t="s">
        <v>1002</v>
      </c>
      <c r="C321" s="3" t="s">
        <v>1003</v>
      </c>
      <c r="D321" s="8" t="s">
        <v>1003</v>
      </c>
      <c r="E321" s="5" t="s">
        <v>1004</v>
      </c>
      <c r="F321" s="9" t="s">
        <v>33</v>
      </c>
      <c r="G321" s="9" t="s">
        <v>11</v>
      </c>
      <c r="H321" s="4" t="str">
        <f t="shared" si="16"/>
        <v>Urban MRSA Northeast</v>
      </c>
      <c r="I321" s="6">
        <v>6503792.5729774218</v>
      </c>
      <c r="J321" s="6">
        <v>5474357.6313115871</v>
      </c>
      <c r="K321" s="6">
        <f t="shared" si="17"/>
        <v>11978150.204289008</v>
      </c>
      <c r="L321" s="15">
        <f t="shared" si="18"/>
        <v>5.8076290975105031E-3</v>
      </c>
      <c r="M321" s="17">
        <f t="shared" si="19"/>
        <v>1336575.3999999999</v>
      </c>
    </row>
    <row r="322" spans="1:13" x14ac:dyDescent="0.2">
      <c r="A322" s="3" t="s">
        <v>1005</v>
      </c>
      <c r="B322" s="5" t="s">
        <v>1005</v>
      </c>
      <c r="C322" s="3" t="s">
        <v>1006</v>
      </c>
      <c r="D322" s="8" t="s">
        <v>1006</v>
      </c>
      <c r="E322" s="5" t="s">
        <v>1007</v>
      </c>
      <c r="F322" s="9" t="s">
        <v>33</v>
      </c>
      <c r="G322" s="9" t="s">
        <v>11</v>
      </c>
      <c r="H322" s="4" t="str">
        <f t="shared" ref="H322:H385" si="20">CONCATENATE(F322," ",G322)</f>
        <v>Urban MRSA Northeast</v>
      </c>
      <c r="I322" s="6">
        <v>3349691.1440610574</v>
      </c>
      <c r="J322" s="6">
        <v>2826426.9526050356</v>
      </c>
      <c r="K322" s="6">
        <f t="shared" si="17"/>
        <v>6176118.096666093</v>
      </c>
      <c r="L322" s="15">
        <f t="shared" si="18"/>
        <v>2.9945027033486142E-3</v>
      </c>
      <c r="M322" s="17">
        <f t="shared" si="19"/>
        <v>689158.79</v>
      </c>
    </row>
    <row r="323" spans="1:13" x14ac:dyDescent="0.2">
      <c r="A323" s="3" t="s">
        <v>1008</v>
      </c>
      <c r="B323" s="5" t="s">
        <v>1008</v>
      </c>
      <c r="C323" s="3" t="s">
        <v>1009</v>
      </c>
      <c r="D323" s="8" t="s">
        <v>1009</v>
      </c>
      <c r="E323" s="5" t="s">
        <v>1010</v>
      </c>
      <c r="F323" s="9" t="s">
        <v>33</v>
      </c>
      <c r="G323" s="9" t="s">
        <v>11</v>
      </c>
      <c r="H323" s="4" t="str">
        <f t="shared" si="20"/>
        <v>Urban MRSA Northeast</v>
      </c>
      <c r="I323" s="6">
        <v>23948.768270614317</v>
      </c>
      <c r="J323" s="6">
        <v>21141.537432627851</v>
      </c>
      <c r="K323" s="6">
        <f t="shared" ref="K323:K386" si="21">I323+J323</f>
        <v>45090.305703242164</v>
      </c>
      <c r="L323" s="15">
        <f t="shared" ref="L323:L386" si="22">K323/$K$409</f>
        <v>2.1862121191636599E-5</v>
      </c>
      <c r="M323" s="17">
        <f t="shared" ref="M323:M386" si="23">ROUND(L323*$P$1,2)</f>
        <v>5031.38</v>
      </c>
    </row>
    <row r="324" spans="1:13" x14ac:dyDescent="0.2">
      <c r="A324" s="3" t="s">
        <v>1011</v>
      </c>
      <c r="B324" s="5" t="s">
        <v>1011</v>
      </c>
      <c r="C324" s="3" t="s">
        <v>1012</v>
      </c>
      <c r="D324" s="8" t="s">
        <v>1012</v>
      </c>
      <c r="E324" s="5" t="s">
        <v>1013</v>
      </c>
      <c r="F324" s="9" t="s">
        <v>33</v>
      </c>
      <c r="G324" s="9" t="s">
        <v>11</v>
      </c>
      <c r="H324" s="4" t="str">
        <f t="shared" si="20"/>
        <v>Urban MRSA Northeast</v>
      </c>
      <c r="I324" s="6">
        <v>8829257.1264984496</v>
      </c>
      <c r="J324" s="6">
        <v>7459776.0188060598</v>
      </c>
      <c r="K324" s="6">
        <f t="shared" si="21"/>
        <v>16289033.145304509</v>
      </c>
      <c r="L324" s="15">
        <f t="shared" si="22"/>
        <v>7.897768958608475E-3</v>
      </c>
      <c r="M324" s="17">
        <f t="shared" si="23"/>
        <v>1817602.94</v>
      </c>
    </row>
    <row r="325" spans="1:13" x14ac:dyDescent="0.2">
      <c r="A325" s="3" t="s">
        <v>1014</v>
      </c>
      <c r="B325" s="5" t="s">
        <v>1014</v>
      </c>
      <c r="C325" s="3" t="s">
        <v>1015</v>
      </c>
      <c r="D325" s="8" t="s">
        <v>1015</v>
      </c>
      <c r="E325" s="5" t="s">
        <v>1016</v>
      </c>
      <c r="F325" s="9" t="s">
        <v>37</v>
      </c>
      <c r="G325" s="9" t="s">
        <v>8</v>
      </c>
      <c r="H325" s="4" t="str">
        <f t="shared" si="20"/>
        <v>Rural Jefferson</v>
      </c>
      <c r="I325" s="6">
        <v>242674.16521871308</v>
      </c>
      <c r="J325" s="6">
        <v>203067.52459650682</v>
      </c>
      <c r="K325" s="6">
        <f t="shared" si="21"/>
        <v>445741.6898152199</v>
      </c>
      <c r="L325" s="15">
        <f t="shared" si="22"/>
        <v>2.161187131229526E-4</v>
      </c>
      <c r="M325" s="17">
        <f t="shared" si="23"/>
        <v>49737.85</v>
      </c>
    </row>
    <row r="326" spans="1:13" x14ac:dyDescent="0.2">
      <c r="A326" s="3" t="s">
        <v>1017</v>
      </c>
      <c r="B326" s="5" t="s">
        <v>1017</v>
      </c>
      <c r="C326" s="3" t="s">
        <v>1018</v>
      </c>
      <c r="D326" s="8" t="s">
        <v>1018</v>
      </c>
      <c r="E326" s="5" t="s">
        <v>1019</v>
      </c>
      <c r="F326" s="9" t="s">
        <v>33</v>
      </c>
      <c r="G326" s="9" t="s">
        <v>8</v>
      </c>
      <c r="H326" s="4" t="str">
        <f t="shared" si="20"/>
        <v>Urban Jefferson</v>
      </c>
      <c r="I326" s="6">
        <v>5842008.9286684422</v>
      </c>
      <c r="J326" s="6">
        <v>4940973.9761342369</v>
      </c>
      <c r="K326" s="6">
        <f t="shared" si="21"/>
        <v>10782982.90480268</v>
      </c>
      <c r="L326" s="15">
        <f t="shared" si="22"/>
        <v>5.228149940336096E-3</v>
      </c>
      <c r="M326" s="17">
        <f t="shared" si="23"/>
        <v>1203213.31</v>
      </c>
    </row>
    <row r="327" spans="1:13" x14ac:dyDescent="0.2">
      <c r="A327" s="3" t="s">
        <v>1020</v>
      </c>
      <c r="B327" s="5" t="s">
        <v>1020</v>
      </c>
      <c r="C327" s="3" t="s">
        <v>1021</v>
      </c>
      <c r="D327" s="8" t="s">
        <v>1021</v>
      </c>
      <c r="E327" s="5" t="s">
        <v>1022</v>
      </c>
      <c r="F327" s="9" t="s">
        <v>33</v>
      </c>
      <c r="G327" s="9" t="s">
        <v>3</v>
      </c>
      <c r="H327" s="4" t="str">
        <f t="shared" si="20"/>
        <v>Urban Bexar</v>
      </c>
      <c r="I327" s="6">
        <v>3186957.99283543</v>
      </c>
      <c r="J327" s="6">
        <v>2732011.368136989</v>
      </c>
      <c r="K327" s="6">
        <f t="shared" si="21"/>
        <v>5918969.3609724194</v>
      </c>
      <c r="L327" s="15">
        <f t="shared" si="22"/>
        <v>2.8698236457034808E-3</v>
      </c>
      <c r="M327" s="17">
        <f t="shared" si="23"/>
        <v>660464.99</v>
      </c>
    </row>
    <row r="328" spans="1:13" x14ac:dyDescent="0.2">
      <c r="A328" s="3" t="s">
        <v>1023</v>
      </c>
      <c r="B328" s="5" t="s">
        <v>1023</v>
      </c>
      <c r="C328" s="3" t="s">
        <v>1024</v>
      </c>
      <c r="D328" s="8" t="s">
        <v>1024</v>
      </c>
      <c r="E328" s="5" t="s">
        <v>1025</v>
      </c>
      <c r="F328" s="9" t="s">
        <v>33</v>
      </c>
      <c r="G328" s="9" t="s">
        <v>15</v>
      </c>
      <c r="H328" s="4" t="str">
        <f t="shared" si="20"/>
        <v>Urban Travis</v>
      </c>
      <c r="I328" s="6">
        <v>620285.19921492739</v>
      </c>
      <c r="J328" s="6">
        <v>533106.07985698746</v>
      </c>
      <c r="K328" s="6">
        <f t="shared" si="21"/>
        <v>1153391.279071915</v>
      </c>
      <c r="L328" s="15">
        <f t="shared" si="22"/>
        <v>5.5922397356099232E-4</v>
      </c>
      <c r="M328" s="17">
        <f t="shared" si="23"/>
        <v>128700.54</v>
      </c>
    </row>
    <row r="329" spans="1:13" x14ac:dyDescent="0.2">
      <c r="A329" s="3" t="s">
        <v>1026</v>
      </c>
      <c r="B329" s="5" t="s">
        <v>1026</v>
      </c>
      <c r="C329" s="3" t="s">
        <v>1027</v>
      </c>
      <c r="D329" s="8" t="s">
        <v>1027</v>
      </c>
      <c r="E329" s="5" t="s">
        <v>1028</v>
      </c>
      <c r="F329" s="9" t="s">
        <v>33</v>
      </c>
      <c r="G329" s="9" t="s">
        <v>6</v>
      </c>
      <c r="H329" s="4" t="str">
        <f t="shared" si="20"/>
        <v>Urban Harris</v>
      </c>
      <c r="I329" s="6">
        <v>8516124.7495465521</v>
      </c>
      <c r="J329" s="6">
        <v>6933300.1533397874</v>
      </c>
      <c r="K329" s="6">
        <f t="shared" si="21"/>
        <v>15449424.902886339</v>
      </c>
      <c r="L329" s="15">
        <f t="shared" si="22"/>
        <v>7.4906832921228924E-3</v>
      </c>
      <c r="M329" s="17">
        <f t="shared" si="23"/>
        <v>1723915.71</v>
      </c>
    </row>
    <row r="330" spans="1:13" x14ac:dyDescent="0.2">
      <c r="A330" s="3" t="s">
        <v>1029</v>
      </c>
      <c r="B330" s="5" t="s">
        <v>1029</v>
      </c>
      <c r="C330" s="3" t="s">
        <v>1030</v>
      </c>
      <c r="D330" s="8" t="s">
        <v>1030</v>
      </c>
      <c r="E330" s="5" t="s">
        <v>1031</v>
      </c>
      <c r="F330" s="9" t="s">
        <v>37</v>
      </c>
      <c r="G330" s="9" t="s">
        <v>12</v>
      </c>
      <c r="H330" s="4" t="str">
        <f t="shared" si="20"/>
        <v>Rural MRSA West</v>
      </c>
      <c r="I330" s="6">
        <v>5749.4566675629221</v>
      </c>
      <c r="J330" s="6">
        <v>5227.1489702022327</v>
      </c>
      <c r="K330" s="6">
        <f t="shared" si="21"/>
        <v>10976.605637765155</v>
      </c>
      <c r="L330" s="15">
        <f t="shared" si="22"/>
        <v>5.3220282937307405E-6</v>
      </c>
      <c r="M330" s="17">
        <f t="shared" si="23"/>
        <v>1224.82</v>
      </c>
    </row>
    <row r="331" spans="1:13" x14ac:dyDescent="0.2">
      <c r="A331" s="3" t="s">
        <v>1032</v>
      </c>
      <c r="B331" s="5" t="s">
        <v>1032</v>
      </c>
      <c r="C331" s="3" t="s">
        <v>1033</v>
      </c>
      <c r="D331" s="8" t="s">
        <v>1033</v>
      </c>
      <c r="E331" s="5" t="s">
        <v>1034</v>
      </c>
      <c r="F331" s="9" t="s">
        <v>37</v>
      </c>
      <c r="G331" s="9" t="s">
        <v>12</v>
      </c>
      <c r="H331" s="4" t="str">
        <f t="shared" si="20"/>
        <v>Rural MRSA West</v>
      </c>
      <c r="I331" s="6">
        <v>19594.841017527458</v>
      </c>
      <c r="J331" s="6">
        <v>18320.957543195698</v>
      </c>
      <c r="K331" s="6">
        <f t="shared" si="21"/>
        <v>37915.798560723153</v>
      </c>
      <c r="L331" s="15">
        <f t="shared" si="22"/>
        <v>1.838354764475699E-5</v>
      </c>
      <c r="M331" s="17">
        <f t="shared" si="23"/>
        <v>4230.8100000000004</v>
      </c>
    </row>
    <row r="332" spans="1:13" x14ac:dyDescent="0.2">
      <c r="A332" s="3" t="s">
        <v>1035</v>
      </c>
      <c r="B332" s="5" t="s">
        <v>1035</v>
      </c>
      <c r="C332" s="3" t="s">
        <v>1036</v>
      </c>
      <c r="D332" s="8" t="s">
        <v>1036</v>
      </c>
      <c r="E332" s="5" t="s">
        <v>1037</v>
      </c>
      <c r="F332" s="9" t="s">
        <v>37</v>
      </c>
      <c r="G332" s="9" t="s">
        <v>12</v>
      </c>
      <c r="H332" s="4" t="str">
        <f t="shared" si="20"/>
        <v>Rural MRSA West</v>
      </c>
      <c r="I332" s="6">
        <v>5318.4113993576457</v>
      </c>
      <c r="J332" s="6">
        <v>3961.9761220330515</v>
      </c>
      <c r="K332" s="6">
        <f t="shared" si="21"/>
        <v>9280.3875213906977</v>
      </c>
      <c r="L332" s="15">
        <f t="shared" si="22"/>
        <v>4.4996136871036331E-6</v>
      </c>
      <c r="M332" s="17">
        <f t="shared" si="23"/>
        <v>1035.55</v>
      </c>
    </row>
    <row r="333" spans="1:13" ht="25.5" x14ac:dyDescent="0.2">
      <c r="A333" s="3" t="s">
        <v>1038</v>
      </c>
      <c r="B333" s="5" t="s">
        <v>1038</v>
      </c>
      <c r="C333" s="3" t="s">
        <v>1039</v>
      </c>
      <c r="D333" s="8" t="s">
        <v>1039</v>
      </c>
      <c r="E333" s="5" t="s">
        <v>1040</v>
      </c>
      <c r="F333" s="9" t="s">
        <v>51</v>
      </c>
      <c r="G333" s="9" t="s">
        <v>6</v>
      </c>
      <c r="H333" s="4" t="str">
        <f t="shared" si="20"/>
        <v>Non-state-owned IMD Harris</v>
      </c>
      <c r="I333" s="6">
        <v>201341.2494958828</v>
      </c>
      <c r="J333" s="6">
        <v>164638.47301240033</v>
      </c>
      <c r="K333" s="6">
        <f t="shared" si="21"/>
        <v>365979.7225082831</v>
      </c>
      <c r="L333" s="15">
        <f t="shared" si="22"/>
        <v>1.7744597031158095E-4</v>
      </c>
      <c r="M333" s="17">
        <f t="shared" si="23"/>
        <v>40837.65</v>
      </c>
    </row>
    <row r="334" spans="1:13" x14ac:dyDescent="0.2">
      <c r="A334" s="3" t="s">
        <v>1041</v>
      </c>
      <c r="B334" s="5" t="s">
        <v>1041</v>
      </c>
      <c r="C334" s="3" t="s">
        <v>1042</v>
      </c>
      <c r="D334" s="8" t="s">
        <v>1042</v>
      </c>
      <c r="E334" s="5" t="s">
        <v>1043</v>
      </c>
      <c r="F334" s="9" t="s">
        <v>33</v>
      </c>
      <c r="G334" s="9" t="s">
        <v>14</v>
      </c>
      <c r="H334" s="4" t="str">
        <f t="shared" si="20"/>
        <v>Urban Tarrant</v>
      </c>
      <c r="I334" s="6">
        <v>17449046.533891171</v>
      </c>
      <c r="J334" s="6">
        <v>14730016.003771286</v>
      </c>
      <c r="K334" s="6">
        <f t="shared" si="21"/>
        <v>32179062.537662458</v>
      </c>
      <c r="L334" s="15">
        <f t="shared" si="22"/>
        <v>1.5602080182415915E-2</v>
      </c>
      <c r="M334" s="17">
        <f t="shared" si="23"/>
        <v>3590683.27</v>
      </c>
    </row>
    <row r="335" spans="1:13" x14ac:dyDescent="0.2">
      <c r="A335" s="3" t="s">
        <v>1044</v>
      </c>
      <c r="B335" s="5" t="s">
        <v>1044</v>
      </c>
      <c r="C335" s="3" t="s">
        <v>1045</v>
      </c>
      <c r="D335" s="8" t="s">
        <v>1045</v>
      </c>
      <c r="E335" s="5" t="s">
        <v>1046</v>
      </c>
      <c r="F335" s="9" t="s">
        <v>47</v>
      </c>
      <c r="G335" s="9" t="s">
        <v>4</v>
      </c>
      <c r="H335" s="4" t="str">
        <f t="shared" si="20"/>
        <v>Children's Dallas</v>
      </c>
      <c r="I335" s="6">
        <v>1040000.0250986499</v>
      </c>
      <c r="J335" s="6">
        <v>857300.61843883083</v>
      </c>
      <c r="K335" s="6">
        <f t="shared" si="21"/>
        <v>1897300.6435374808</v>
      </c>
      <c r="L335" s="15">
        <f t="shared" si="22"/>
        <v>9.1990985554582343E-4</v>
      </c>
      <c r="M335" s="17">
        <f t="shared" si="23"/>
        <v>211709.26</v>
      </c>
    </row>
    <row r="336" spans="1:13" x14ac:dyDescent="0.2">
      <c r="A336" s="3" t="s">
        <v>1047</v>
      </c>
      <c r="B336" s="5" t="s">
        <v>1047</v>
      </c>
      <c r="C336" s="3" t="s">
        <v>1048</v>
      </c>
      <c r="D336" s="8" t="s">
        <v>1048</v>
      </c>
      <c r="E336" s="5" t="s">
        <v>1049</v>
      </c>
      <c r="F336" s="9" t="s">
        <v>33</v>
      </c>
      <c r="G336" s="9" t="s">
        <v>14</v>
      </c>
      <c r="H336" s="4" t="str">
        <f t="shared" si="20"/>
        <v>Urban Tarrant</v>
      </c>
      <c r="I336" s="6">
        <v>5174339.7951317858</v>
      </c>
      <c r="J336" s="6">
        <v>4327408.7826877292</v>
      </c>
      <c r="K336" s="6">
        <f t="shared" si="21"/>
        <v>9501748.577819515</v>
      </c>
      <c r="L336" s="15">
        <f t="shared" si="22"/>
        <v>4.6069410198257867E-3</v>
      </c>
      <c r="M336" s="17">
        <f t="shared" si="23"/>
        <v>1060247.47</v>
      </c>
    </row>
    <row r="337" spans="1:13" x14ac:dyDescent="0.2">
      <c r="A337" s="3" t="s">
        <v>1050</v>
      </c>
      <c r="B337" s="5" t="s">
        <v>1050</v>
      </c>
      <c r="C337" s="3" t="s">
        <v>1051</v>
      </c>
      <c r="D337" s="8" t="s">
        <v>1051</v>
      </c>
      <c r="E337" s="5" t="s">
        <v>1052</v>
      </c>
      <c r="F337" s="9" t="s">
        <v>37</v>
      </c>
      <c r="G337" s="9" t="s">
        <v>12</v>
      </c>
      <c r="H337" s="4" t="str">
        <f t="shared" si="20"/>
        <v>Rural MRSA West</v>
      </c>
      <c r="I337" s="6">
        <v>82508.253013335852</v>
      </c>
      <c r="J337" s="6">
        <v>78897.70585538786</v>
      </c>
      <c r="K337" s="6">
        <f t="shared" si="21"/>
        <v>161405.95886872371</v>
      </c>
      <c r="L337" s="15">
        <f t="shared" si="22"/>
        <v>7.8257988691937937E-5</v>
      </c>
      <c r="M337" s="17">
        <f t="shared" si="23"/>
        <v>18010.400000000001</v>
      </c>
    </row>
    <row r="338" spans="1:13" x14ac:dyDescent="0.2">
      <c r="A338" s="3" t="s">
        <v>1053</v>
      </c>
      <c r="B338" s="5" t="s">
        <v>1053</v>
      </c>
      <c r="C338" s="3" t="s">
        <v>1054</v>
      </c>
      <c r="D338" s="8" t="s">
        <v>1054</v>
      </c>
      <c r="E338" s="5" t="s">
        <v>1055</v>
      </c>
      <c r="F338" s="9" t="s">
        <v>33</v>
      </c>
      <c r="G338" s="9" t="s">
        <v>14</v>
      </c>
      <c r="H338" s="4" t="str">
        <f t="shared" si="20"/>
        <v>Urban Tarrant</v>
      </c>
      <c r="I338" s="6">
        <v>3243919.5143461009</v>
      </c>
      <c r="J338" s="6">
        <v>2705642.9333931101</v>
      </c>
      <c r="K338" s="6">
        <f t="shared" si="21"/>
        <v>5949562.4477392109</v>
      </c>
      <c r="L338" s="15">
        <f t="shared" si="22"/>
        <v>2.8846567624919027E-3</v>
      </c>
      <c r="M338" s="17">
        <f t="shared" si="23"/>
        <v>663878.69999999995</v>
      </c>
    </row>
    <row r="339" spans="1:13" x14ac:dyDescent="0.2">
      <c r="A339" s="3" t="s">
        <v>1056</v>
      </c>
      <c r="B339" s="5" t="s">
        <v>1056</v>
      </c>
      <c r="C339" s="3" t="s">
        <v>1057</v>
      </c>
      <c r="D339" s="8" t="s">
        <v>1057</v>
      </c>
      <c r="E339" s="5" t="s">
        <v>1058</v>
      </c>
      <c r="F339" s="9" t="s">
        <v>37</v>
      </c>
      <c r="G339" s="9" t="s">
        <v>12</v>
      </c>
      <c r="H339" s="4" t="str">
        <f t="shared" si="20"/>
        <v>Rural MRSA West</v>
      </c>
      <c r="I339" s="6">
        <v>77103.513143096876</v>
      </c>
      <c r="J339" s="6">
        <v>68555.252894524165</v>
      </c>
      <c r="K339" s="6">
        <f t="shared" si="21"/>
        <v>145658.76603762104</v>
      </c>
      <c r="L339" s="15">
        <f t="shared" si="22"/>
        <v>7.0622932048778315E-5</v>
      </c>
      <c r="M339" s="17">
        <f t="shared" si="23"/>
        <v>16253.25</v>
      </c>
    </row>
    <row r="340" spans="1:13" x14ac:dyDescent="0.2">
      <c r="A340" s="3" t="s">
        <v>1059</v>
      </c>
      <c r="B340" s="5" t="s">
        <v>1059</v>
      </c>
      <c r="C340" s="3" t="s">
        <v>1060</v>
      </c>
      <c r="D340" s="8" t="s">
        <v>1060</v>
      </c>
      <c r="E340" s="5" t="s">
        <v>1061</v>
      </c>
      <c r="F340" s="9" t="s">
        <v>37</v>
      </c>
      <c r="G340" s="9" t="s">
        <v>3</v>
      </c>
      <c r="H340" s="4" t="str">
        <f t="shared" si="20"/>
        <v>Rural Bexar</v>
      </c>
      <c r="I340" s="6">
        <v>136582.64542487703</v>
      </c>
      <c r="J340" s="6">
        <v>111952.67529829232</v>
      </c>
      <c r="K340" s="6">
        <f t="shared" si="21"/>
        <v>248535.32072316937</v>
      </c>
      <c r="L340" s="15">
        <f t="shared" si="22"/>
        <v>1.2050282687840615E-4</v>
      </c>
      <c r="M340" s="17">
        <f t="shared" si="23"/>
        <v>27732.68</v>
      </c>
    </row>
    <row r="341" spans="1:13" x14ac:dyDescent="0.2">
      <c r="A341" s="3" t="s">
        <v>1062</v>
      </c>
      <c r="B341" s="5" t="s">
        <v>1062</v>
      </c>
      <c r="C341" s="3" t="s">
        <v>1063</v>
      </c>
      <c r="D341" s="8" t="s">
        <v>1063</v>
      </c>
      <c r="E341" s="5" t="s">
        <v>1064</v>
      </c>
      <c r="F341" s="9" t="s">
        <v>33</v>
      </c>
      <c r="G341" s="9" t="s">
        <v>14</v>
      </c>
      <c r="H341" s="4" t="str">
        <f t="shared" si="20"/>
        <v>Urban Tarrant</v>
      </c>
      <c r="I341" s="6">
        <v>1345395.0159141517</v>
      </c>
      <c r="J341" s="6">
        <v>1127216.8719580527</v>
      </c>
      <c r="K341" s="6">
        <f t="shared" si="21"/>
        <v>2472611.8878722042</v>
      </c>
      <c r="L341" s="15">
        <f t="shared" si="22"/>
        <v>1.1988506156580931E-3</v>
      </c>
      <c r="M341" s="17">
        <f t="shared" si="23"/>
        <v>275905.06</v>
      </c>
    </row>
    <row r="342" spans="1:13" x14ac:dyDescent="0.2">
      <c r="A342" s="3" t="s">
        <v>1065</v>
      </c>
      <c r="B342" s="5" t="s">
        <v>1065</v>
      </c>
      <c r="C342" s="3" t="s">
        <v>1066</v>
      </c>
      <c r="D342" s="8" t="s">
        <v>1066</v>
      </c>
      <c r="E342" s="5" t="s">
        <v>1067</v>
      </c>
      <c r="F342" s="9" t="s">
        <v>37</v>
      </c>
      <c r="G342" s="9" t="s">
        <v>10</v>
      </c>
      <c r="H342" s="4" t="str">
        <f t="shared" si="20"/>
        <v>Rural MRSA Central</v>
      </c>
      <c r="I342" s="6">
        <v>6135.2941431320169</v>
      </c>
      <c r="J342" s="6">
        <v>5077.447174970187</v>
      </c>
      <c r="K342" s="6">
        <f t="shared" si="21"/>
        <v>11212.741318102204</v>
      </c>
      <c r="L342" s="15">
        <f t="shared" si="22"/>
        <v>5.4365191311886669E-6</v>
      </c>
      <c r="M342" s="17">
        <f t="shared" si="23"/>
        <v>1251.17</v>
      </c>
    </row>
    <row r="343" spans="1:13" x14ac:dyDescent="0.2">
      <c r="A343" s="3" t="s">
        <v>1068</v>
      </c>
      <c r="B343" s="5" t="s">
        <v>1068</v>
      </c>
      <c r="C343" s="3" t="s">
        <v>1069</v>
      </c>
      <c r="D343" s="8" t="s">
        <v>1069</v>
      </c>
      <c r="E343" s="5" t="s">
        <v>1070</v>
      </c>
      <c r="F343" s="9" t="s">
        <v>47</v>
      </c>
      <c r="G343" s="9" t="s">
        <v>6</v>
      </c>
      <c r="H343" s="4" t="str">
        <f t="shared" si="20"/>
        <v>Children's Harris</v>
      </c>
      <c r="I343" s="6">
        <v>104101517.12546603</v>
      </c>
      <c r="J343" s="6">
        <v>88618590.49140127</v>
      </c>
      <c r="K343" s="6">
        <f t="shared" si="21"/>
        <v>192720107.6168673</v>
      </c>
      <c r="L343" s="15">
        <f t="shared" si="22"/>
        <v>9.3440713764827071E-2</v>
      </c>
      <c r="M343" s="17">
        <f t="shared" si="23"/>
        <v>21504568.829999998</v>
      </c>
    </row>
    <row r="344" spans="1:13" x14ac:dyDescent="0.2">
      <c r="A344" s="3" t="s">
        <v>1071</v>
      </c>
      <c r="B344" s="5" t="s">
        <v>1071</v>
      </c>
      <c r="C344" s="3" t="s">
        <v>1072</v>
      </c>
      <c r="D344" s="8" t="s">
        <v>1072</v>
      </c>
      <c r="E344" s="5" t="s">
        <v>1073</v>
      </c>
      <c r="F344" s="9" t="s">
        <v>37</v>
      </c>
      <c r="G344" s="9" t="s">
        <v>12</v>
      </c>
      <c r="H344" s="4" t="str">
        <f t="shared" si="20"/>
        <v>Rural MRSA West</v>
      </c>
      <c r="I344" s="6">
        <v>9512.1523284812483</v>
      </c>
      <c r="J344" s="6">
        <v>8368.7006314354512</v>
      </c>
      <c r="K344" s="6">
        <f t="shared" si="21"/>
        <v>17880.852959916701</v>
      </c>
      <c r="L344" s="15">
        <f t="shared" si="22"/>
        <v>8.6695658484174972E-6</v>
      </c>
      <c r="M344" s="17">
        <f t="shared" si="23"/>
        <v>1995.23</v>
      </c>
    </row>
    <row r="345" spans="1:13" x14ac:dyDescent="0.2">
      <c r="A345" s="3" t="s">
        <v>1074</v>
      </c>
      <c r="B345" s="5" t="s">
        <v>1074</v>
      </c>
      <c r="C345" s="3" t="s">
        <v>1075</v>
      </c>
      <c r="D345" s="8" t="s">
        <v>1075</v>
      </c>
      <c r="E345" s="5" t="s">
        <v>1076</v>
      </c>
      <c r="F345" s="9" t="s">
        <v>37</v>
      </c>
      <c r="G345" s="9" t="s">
        <v>10</v>
      </c>
      <c r="H345" s="4" t="str">
        <f t="shared" si="20"/>
        <v>Rural MRSA Central</v>
      </c>
      <c r="I345" s="6">
        <v>248673.42585219475</v>
      </c>
      <c r="J345" s="6">
        <v>205575.70201847935</v>
      </c>
      <c r="K345" s="6">
        <f t="shared" si="21"/>
        <v>454249.12787067413</v>
      </c>
      <c r="L345" s="15">
        <f t="shared" si="22"/>
        <v>2.2024356077918192E-4</v>
      </c>
      <c r="M345" s="17">
        <f t="shared" si="23"/>
        <v>50687.14</v>
      </c>
    </row>
    <row r="346" spans="1:13" x14ac:dyDescent="0.2">
      <c r="A346" s="3" t="s">
        <v>1077</v>
      </c>
      <c r="B346" s="5" t="s">
        <v>1078</v>
      </c>
      <c r="C346" s="3" t="s">
        <v>1079</v>
      </c>
      <c r="D346" s="8" t="s">
        <v>1079</v>
      </c>
      <c r="E346" s="5" t="s">
        <v>1080</v>
      </c>
      <c r="F346" s="9" t="s">
        <v>37</v>
      </c>
      <c r="G346" s="9" t="s">
        <v>11</v>
      </c>
      <c r="H346" s="4" t="str">
        <f t="shared" si="20"/>
        <v>Rural MRSA Northeast</v>
      </c>
      <c r="I346" s="6">
        <v>34241.291681218747</v>
      </c>
      <c r="J346" s="6">
        <v>28530.609044156081</v>
      </c>
      <c r="K346" s="6">
        <f t="shared" si="21"/>
        <v>62771.900725374828</v>
      </c>
      <c r="L346" s="15">
        <f t="shared" si="22"/>
        <v>3.0435076446794867E-5</v>
      </c>
      <c r="M346" s="17">
        <f t="shared" si="23"/>
        <v>7004.37</v>
      </c>
    </row>
    <row r="347" spans="1:13" x14ac:dyDescent="0.2">
      <c r="A347" s="3" t="s">
        <v>1081</v>
      </c>
      <c r="B347" s="5" t="s">
        <v>1081</v>
      </c>
      <c r="C347" s="3" t="s">
        <v>1082</v>
      </c>
      <c r="D347" s="8" t="s">
        <v>1082</v>
      </c>
      <c r="E347" s="5" t="s">
        <v>1083</v>
      </c>
      <c r="F347" s="9" t="s">
        <v>37</v>
      </c>
      <c r="G347" s="9" t="s">
        <v>12</v>
      </c>
      <c r="H347" s="4" t="str">
        <f t="shared" si="20"/>
        <v>Rural MRSA West</v>
      </c>
      <c r="I347" s="6">
        <v>12779.851283469279</v>
      </c>
      <c r="J347" s="6">
        <v>12098.966409339821</v>
      </c>
      <c r="K347" s="6">
        <f t="shared" si="21"/>
        <v>24878.817692809098</v>
      </c>
      <c r="L347" s="15">
        <f t="shared" si="22"/>
        <v>1.206254246942745E-5</v>
      </c>
      <c r="M347" s="17">
        <f t="shared" si="23"/>
        <v>2776.09</v>
      </c>
    </row>
    <row r="348" spans="1:13" x14ac:dyDescent="0.2">
      <c r="A348" s="3" t="s">
        <v>1084</v>
      </c>
      <c r="B348" s="5" t="s">
        <v>1084</v>
      </c>
      <c r="C348" s="3" t="s">
        <v>1085</v>
      </c>
      <c r="D348" s="8" t="s">
        <v>1085</v>
      </c>
      <c r="E348" s="5" t="s">
        <v>1086</v>
      </c>
      <c r="F348" s="9" t="s">
        <v>33</v>
      </c>
      <c r="G348" s="9" t="s">
        <v>5</v>
      </c>
      <c r="H348" s="4" t="str">
        <f t="shared" si="20"/>
        <v>Urban El Paso</v>
      </c>
      <c r="I348" s="6">
        <v>1307849.4973205808</v>
      </c>
      <c r="J348" s="6">
        <v>1129848.7862681118</v>
      </c>
      <c r="K348" s="6">
        <f t="shared" si="21"/>
        <v>2437698.2835886925</v>
      </c>
      <c r="L348" s="15">
        <f t="shared" si="22"/>
        <v>1.181922687666066E-3</v>
      </c>
      <c r="M348" s="17">
        <f t="shared" si="23"/>
        <v>272009.24</v>
      </c>
    </row>
    <row r="349" spans="1:13" x14ac:dyDescent="0.2">
      <c r="A349" s="3" t="s">
        <v>1087</v>
      </c>
      <c r="B349" s="5" t="s">
        <v>1087</v>
      </c>
      <c r="C349" s="3" t="s">
        <v>1088</v>
      </c>
      <c r="D349" s="8" t="s">
        <v>1088</v>
      </c>
      <c r="E349" s="5" t="s">
        <v>1089</v>
      </c>
      <c r="F349" s="9" t="s">
        <v>37</v>
      </c>
      <c r="G349" s="9" t="s">
        <v>12</v>
      </c>
      <c r="H349" s="4" t="str">
        <f t="shared" si="20"/>
        <v>Rural MRSA West</v>
      </c>
      <c r="I349" s="6">
        <v>11946.561617577796</v>
      </c>
      <c r="J349" s="6">
        <v>9299.4346742094804</v>
      </c>
      <c r="K349" s="6">
        <f t="shared" si="21"/>
        <v>21245.996291787276</v>
      </c>
      <c r="L349" s="15">
        <f t="shared" si="22"/>
        <v>1.03011620463402E-5</v>
      </c>
      <c r="M349" s="17">
        <f t="shared" si="23"/>
        <v>2370.7199999999998</v>
      </c>
    </row>
    <row r="350" spans="1:13" x14ac:dyDescent="0.2">
      <c r="A350" s="3" t="s">
        <v>1090</v>
      </c>
      <c r="B350" s="5" t="s">
        <v>1090</v>
      </c>
      <c r="C350" s="3" t="s">
        <v>1091</v>
      </c>
      <c r="D350" s="8" t="s">
        <v>1091</v>
      </c>
      <c r="E350" s="5" t="s">
        <v>1092</v>
      </c>
      <c r="F350" s="9" t="s">
        <v>37</v>
      </c>
      <c r="G350" s="9" t="s">
        <v>12</v>
      </c>
      <c r="H350" s="4" t="str">
        <f t="shared" si="20"/>
        <v>Rural MRSA West</v>
      </c>
      <c r="I350" s="6">
        <v>382344.73209143261</v>
      </c>
      <c r="J350" s="6">
        <v>360669.80655833206</v>
      </c>
      <c r="K350" s="6">
        <f t="shared" si="21"/>
        <v>743014.53864976461</v>
      </c>
      <c r="L350" s="15">
        <f t="shared" si="22"/>
        <v>3.6025202397199792E-4</v>
      </c>
      <c r="M350" s="17">
        <f t="shared" si="23"/>
        <v>82908.87</v>
      </c>
    </row>
    <row r="351" spans="1:13" x14ac:dyDescent="0.2">
      <c r="A351" s="3" t="s">
        <v>1093</v>
      </c>
      <c r="B351" s="5" t="s">
        <v>1093</v>
      </c>
      <c r="C351" s="3" t="s">
        <v>1094</v>
      </c>
      <c r="D351" s="8" t="s">
        <v>1094</v>
      </c>
      <c r="E351" s="5" t="s">
        <v>1095</v>
      </c>
      <c r="F351" s="9" t="s">
        <v>33</v>
      </c>
      <c r="G351" s="9" t="s">
        <v>10</v>
      </c>
      <c r="H351" s="4" t="str">
        <f t="shared" si="20"/>
        <v>Urban MRSA Central</v>
      </c>
      <c r="I351" s="6">
        <v>2357232.9182633376</v>
      </c>
      <c r="J351" s="6">
        <v>1953192.3832527339</v>
      </c>
      <c r="K351" s="6">
        <f t="shared" si="21"/>
        <v>4310425.301516071</v>
      </c>
      <c r="L351" s="15">
        <f t="shared" si="22"/>
        <v>2.0899179737090411E-3</v>
      </c>
      <c r="M351" s="17">
        <f t="shared" si="23"/>
        <v>480976.47</v>
      </c>
    </row>
    <row r="352" spans="1:13" x14ac:dyDescent="0.2">
      <c r="A352" s="3" t="s">
        <v>1096</v>
      </c>
      <c r="B352" s="5" t="s">
        <v>1096</v>
      </c>
      <c r="C352" s="3" t="s">
        <v>1097</v>
      </c>
      <c r="D352" s="8" t="s">
        <v>1097</v>
      </c>
      <c r="E352" s="5" t="s">
        <v>1098</v>
      </c>
      <c r="F352" s="9" t="s">
        <v>37</v>
      </c>
      <c r="G352" s="9" t="s">
        <v>10</v>
      </c>
      <c r="H352" s="4" t="str">
        <f t="shared" si="20"/>
        <v>Rural MRSA Central</v>
      </c>
      <c r="I352" s="6">
        <v>53532.455939161577</v>
      </c>
      <c r="J352" s="6">
        <v>45150.441195383602</v>
      </c>
      <c r="K352" s="6">
        <f t="shared" si="21"/>
        <v>98682.897134545172</v>
      </c>
      <c r="L352" s="15">
        <f t="shared" si="22"/>
        <v>4.784659192368501E-5</v>
      </c>
      <c r="M352" s="17">
        <f t="shared" si="23"/>
        <v>11011.48</v>
      </c>
    </row>
    <row r="353" spans="1:13" x14ac:dyDescent="0.2">
      <c r="A353" s="3" t="s">
        <v>1099</v>
      </c>
      <c r="B353" s="5" t="s">
        <v>1099</v>
      </c>
      <c r="C353" s="3" t="s">
        <v>1100</v>
      </c>
      <c r="D353" s="8" t="s">
        <v>1100</v>
      </c>
      <c r="E353" s="5" t="s">
        <v>1101</v>
      </c>
      <c r="F353" s="9" t="s">
        <v>33</v>
      </c>
      <c r="G353" s="9" t="s">
        <v>14</v>
      </c>
      <c r="H353" s="4" t="str">
        <f t="shared" si="20"/>
        <v>Urban Tarrant</v>
      </c>
      <c r="I353" s="6">
        <v>3714611.9718777901</v>
      </c>
      <c r="J353" s="6">
        <v>3133853.7251416831</v>
      </c>
      <c r="K353" s="6">
        <f t="shared" si="21"/>
        <v>6848465.6970194727</v>
      </c>
      <c r="L353" s="15">
        <f t="shared" si="22"/>
        <v>3.3204917267668946E-3</v>
      </c>
      <c r="M353" s="17">
        <f t="shared" si="23"/>
        <v>764182.34</v>
      </c>
    </row>
    <row r="354" spans="1:13" x14ac:dyDescent="0.2">
      <c r="A354" s="3" t="s">
        <v>1102</v>
      </c>
      <c r="B354" s="5" t="s">
        <v>1102</v>
      </c>
      <c r="C354" s="3" t="s">
        <v>1103</v>
      </c>
      <c r="D354" s="8" t="s">
        <v>1103</v>
      </c>
      <c r="E354" s="5" t="s">
        <v>1104</v>
      </c>
      <c r="F354" s="9" t="s">
        <v>37</v>
      </c>
      <c r="G354" s="9" t="s">
        <v>12</v>
      </c>
      <c r="H354" s="4" t="str">
        <f t="shared" si="20"/>
        <v>Rural MRSA West</v>
      </c>
      <c r="I354" s="6">
        <v>5598.2809392965219</v>
      </c>
      <c r="J354" s="6">
        <v>4475.1255787687205</v>
      </c>
      <c r="K354" s="6">
        <f t="shared" si="21"/>
        <v>10073.406518065243</v>
      </c>
      <c r="L354" s="15">
        <f t="shared" si="22"/>
        <v>4.8841104684444253E-6</v>
      </c>
      <c r="M354" s="17">
        <f t="shared" si="23"/>
        <v>1124.04</v>
      </c>
    </row>
    <row r="355" spans="1:13" x14ac:dyDescent="0.2">
      <c r="A355" s="3" t="s">
        <v>1105</v>
      </c>
      <c r="B355" s="5" t="s">
        <v>1105</v>
      </c>
      <c r="C355" s="3" t="s">
        <v>1106</v>
      </c>
      <c r="D355" s="8" t="s">
        <v>1106</v>
      </c>
      <c r="E355" s="5" t="s">
        <v>1107</v>
      </c>
      <c r="F355" s="9" t="s">
        <v>37</v>
      </c>
      <c r="G355" s="9" t="s">
        <v>10</v>
      </c>
      <c r="H355" s="4" t="str">
        <f t="shared" si="20"/>
        <v>Rural MRSA Central</v>
      </c>
      <c r="I355" s="6">
        <v>301407.15100346354</v>
      </c>
      <c r="J355" s="6">
        <v>256665.62281033365</v>
      </c>
      <c r="K355" s="6">
        <f t="shared" si="21"/>
        <v>558072.77381379716</v>
      </c>
      <c r="L355" s="15">
        <f t="shared" si="22"/>
        <v>2.7058265462131831E-4</v>
      </c>
      <c r="M355" s="17">
        <f t="shared" si="23"/>
        <v>62272.25</v>
      </c>
    </row>
    <row r="356" spans="1:13" x14ac:dyDescent="0.2">
      <c r="A356" s="3" t="s">
        <v>1108</v>
      </c>
      <c r="B356" s="5" t="s">
        <v>1108</v>
      </c>
      <c r="C356" s="3" t="s">
        <v>1109</v>
      </c>
      <c r="D356" s="8" t="s">
        <v>1109</v>
      </c>
      <c r="E356" s="5" t="s">
        <v>1110</v>
      </c>
      <c r="F356" s="9" t="s">
        <v>33</v>
      </c>
      <c r="G356" s="9" t="s">
        <v>4</v>
      </c>
      <c r="H356" s="4" t="str">
        <f t="shared" si="20"/>
        <v>Urban Dallas</v>
      </c>
      <c r="I356" s="6">
        <v>8028645.2425338943</v>
      </c>
      <c r="J356" s="6">
        <v>6768942.2485464597</v>
      </c>
      <c r="K356" s="6">
        <f t="shared" si="21"/>
        <v>14797587.491080355</v>
      </c>
      <c r="L356" s="15">
        <f t="shared" si="22"/>
        <v>7.174638672954997E-3</v>
      </c>
      <c r="M356" s="17">
        <f t="shared" si="23"/>
        <v>1651180.79</v>
      </c>
    </row>
    <row r="357" spans="1:13" x14ac:dyDescent="0.2">
      <c r="A357" s="3" t="s">
        <v>1111</v>
      </c>
      <c r="B357" s="5" t="s">
        <v>1111</v>
      </c>
      <c r="C357" s="3" t="s">
        <v>1112</v>
      </c>
      <c r="D357" s="8" t="s">
        <v>1112</v>
      </c>
      <c r="E357" s="5" t="s">
        <v>1113</v>
      </c>
      <c r="F357" s="9" t="s">
        <v>33</v>
      </c>
      <c r="G357" s="9" t="s">
        <v>4</v>
      </c>
      <c r="H357" s="4" t="str">
        <f t="shared" si="20"/>
        <v>Urban Dallas</v>
      </c>
      <c r="I357" s="6">
        <v>373948.53434515279</v>
      </c>
      <c r="J357" s="6">
        <v>315814.77604656701</v>
      </c>
      <c r="K357" s="6">
        <f t="shared" si="21"/>
        <v>689763.3103917198</v>
      </c>
      <c r="L357" s="15">
        <f t="shared" si="22"/>
        <v>3.3443306382914908E-4</v>
      </c>
      <c r="M357" s="17">
        <f t="shared" si="23"/>
        <v>76966.87</v>
      </c>
    </row>
    <row r="358" spans="1:13" x14ac:dyDescent="0.2">
      <c r="A358" s="3" t="s">
        <v>1114</v>
      </c>
      <c r="B358" s="5" t="s">
        <v>1114</v>
      </c>
      <c r="C358" s="3" t="s">
        <v>1115</v>
      </c>
      <c r="D358" s="8" t="s">
        <v>1115</v>
      </c>
      <c r="E358" s="5" t="s">
        <v>1116</v>
      </c>
      <c r="F358" s="9" t="s">
        <v>33</v>
      </c>
      <c r="G358" s="9" t="s">
        <v>4</v>
      </c>
      <c r="H358" s="4" t="str">
        <f t="shared" si="20"/>
        <v>Urban Dallas</v>
      </c>
      <c r="I358" s="6">
        <v>4709653.138025146</v>
      </c>
      <c r="J358" s="6">
        <v>3978969.296285395</v>
      </c>
      <c r="K358" s="6">
        <f t="shared" si="21"/>
        <v>8688622.4343105406</v>
      </c>
      <c r="L358" s="15">
        <f t="shared" si="22"/>
        <v>4.2126952497820698E-3</v>
      </c>
      <c r="M358" s="17">
        <f t="shared" si="23"/>
        <v>969515.23</v>
      </c>
    </row>
    <row r="359" spans="1:13" x14ac:dyDescent="0.2">
      <c r="A359" s="3" t="s">
        <v>1117</v>
      </c>
      <c r="B359" s="5" t="s">
        <v>1117</v>
      </c>
      <c r="C359" s="3" t="s">
        <v>1118</v>
      </c>
      <c r="D359" s="8" t="s">
        <v>1118</v>
      </c>
      <c r="E359" s="5" t="s">
        <v>1119</v>
      </c>
      <c r="F359" s="9" t="s">
        <v>33</v>
      </c>
      <c r="G359" s="9" t="s">
        <v>10</v>
      </c>
      <c r="H359" s="4" t="str">
        <f t="shared" si="20"/>
        <v>Urban MRSA Central</v>
      </c>
      <c r="I359" s="6">
        <v>2969807.0094621521</v>
      </c>
      <c r="J359" s="6">
        <v>2487398.9292620518</v>
      </c>
      <c r="K359" s="6">
        <f t="shared" si="21"/>
        <v>5457205.938724204</v>
      </c>
      <c r="L359" s="15">
        <f t="shared" si="22"/>
        <v>2.6459367648848956E-3</v>
      </c>
      <c r="M359" s="17">
        <f t="shared" si="23"/>
        <v>608939.37</v>
      </c>
    </row>
    <row r="360" spans="1:13" x14ac:dyDescent="0.2">
      <c r="A360" s="3" t="s">
        <v>1120</v>
      </c>
      <c r="B360" s="5" t="s">
        <v>1120</v>
      </c>
      <c r="C360" s="3" t="s">
        <v>1121</v>
      </c>
      <c r="D360" s="8" t="s">
        <v>1121</v>
      </c>
      <c r="E360" s="5" t="s">
        <v>1122</v>
      </c>
      <c r="F360" s="9" t="s">
        <v>33</v>
      </c>
      <c r="G360" s="9" t="s">
        <v>4</v>
      </c>
      <c r="H360" s="4" t="str">
        <f t="shared" si="20"/>
        <v>Urban Dallas</v>
      </c>
      <c r="I360" s="6">
        <v>310071.5819496772</v>
      </c>
      <c r="J360" s="6">
        <v>260969.7283817108</v>
      </c>
      <c r="K360" s="6">
        <f t="shared" si="21"/>
        <v>571041.31033138803</v>
      </c>
      <c r="L360" s="15">
        <f t="shared" si="22"/>
        <v>2.7687047442213528E-4</v>
      </c>
      <c r="M360" s="17">
        <f t="shared" si="23"/>
        <v>63719.34</v>
      </c>
    </row>
    <row r="361" spans="1:13" x14ac:dyDescent="0.2">
      <c r="A361" s="3" t="s">
        <v>1123</v>
      </c>
      <c r="B361" s="5" t="s">
        <v>1123</v>
      </c>
      <c r="C361" s="3" t="s">
        <v>1124</v>
      </c>
      <c r="D361" s="8" t="s">
        <v>1124</v>
      </c>
      <c r="E361" s="5" t="s">
        <v>1125</v>
      </c>
      <c r="F361" s="9" t="s">
        <v>33</v>
      </c>
      <c r="G361" s="9" t="s">
        <v>14</v>
      </c>
      <c r="H361" s="4" t="str">
        <f t="shared" si="20"/>
        <v>Urban Tarrant</v>
      </c>
      <c r="I361" s="6">
        <v>3933776.350006937</v>
      </c>
      <c r="J361" s="6">
        <v>3318874.0584304165</v>
      </c>
      <c r="K361" s="6">
        <f t="shared" si="21"/>
        <v>7252650.4084373536</v>
      </c>
      <c r="L361" s="15">
        <f t="shared" si="22"/>
        <v>3.516461459218476E-3</v>
      </c>
      <c r="M361" s="17">
        <f t="shared" si="23"/>
        <v>809283.07</v>
      </c>
    </row>
    <row r="362" spans="1:13" x14ac:dyDescent="0.2">
      <c r="A362" s="3" t="s">
        <v>1126</v>
      </c>
      <c r="B362" s="5" t="s">
        <v>1126</v>
      </c>
      <c r="C362" s="3" t="s">
        <v>1127</v>
      </c>
      <c r="D362" s="8" t="s">
        <v>1127</v>
      </c>
      <c r="E362" s="5" t="s">
        <v>1128</v>
      </c>
      <c r="F362" s="9" t="s">
        <v>33</v>
      </c>
      <c r="G362" s="9" t="s">
        <v>14</v>
      </c>
      <c r="H362" s="4" t="str">
        <f t="shared" si="20"/>
        <v>Urban Tarrant</v>
      </c>
      <c r="I362" s="6">
        <v>3505768.6693318659</v>
      </c>
      <c r="J362" s="6">
        <v>2933897.9045427851</v>
      </c>
      <c r="K362" s="6">
        <f t="shared" si="21"/>
        <v>6439666.5738746505</v>
      </c>
      <c r="L362" s="15">
        <f t="shared" si="22"/>
        <v>3.1222846879402706E-3</v>
      </c>
      <c r="M362" s="17">
        <f t="shared" si="23"/>
        <v>718566.71</v>
      </c>
    </row>
    <row r="363" spans="1:13" x14ac:dyDescent="0.2">
      <c r="A363" s="3" t="s">
        <v>1129</v>
      </c>
      <c r="B363" s="5" t="s">
        <v>1129</v>
      </c>
      <c r="C363" s="3" t="s">
        <v>1130</v>
      </c>
      <c r="D363" s="8" t="s">
        <v>1130</v>
      </c>
      <c r="E363" s="5" t="s">
        <v>1131</v>
      </c>
      <c r="F363" s="9" t="s">
        <v>33</v>
      </c>
      <c r="G363" s="9" t="s">
        <v>14</v>
      </c>
      <c r="H363" s="4" t="str">
        <f t="shared" si="20"/>
        <v>Urban Tarrant</v>
      </c>
      <c r="I363" s="6">
        <v>1304951.9700159985</v>
      </c>
      <c r="J363" s="6">
        <v>1088743.3120699089</v>
      </c>
      <c r="K363" s="6">
        <f t="shared" si="21"/>
        <v>2393695.2820859076</v>
      </c>
      <c r="L363" s="15">
        <f t="shared" si="22"/>
        <v>1.1605877480011864E-3</v>
      </c>
      <c r="M363" s="17">
        <f t="shared" si="23"/>
        <v>267099.19</v>
      </c>
    </row>
    <row r="364" spans="1:13" x14ac:dyDescent="0.2">
      <c r="A364" s="3" t="s">
        <v>1132</v>
      </c>
      <c r="B364" s="5" t="s">
        <v>1132</v>
      </c>
      <c r="C364" s="3" t="s">
        <v>1133</v>
      </c>
      <c r="D364" s="8" t="s">
        <v>1133</v>
      </c>
      <c r="E364" s="5" t="s">
        <v>1134</v>
      </c>
      <c r="F364" s="9" t="s">
        <v>33</v>
      </c>
      <c r="G364" s="9" t="s">
        <v>14</v>
      </c>
      <c r="H364" s="4" t="str">
        <f t="shared" si="20"/>
        <v>Urban Tarrant</v>
      </c>
      <c r="I364" s="6">
        <v>62413.644069571936</v>
      </c>
      <c r="J364" s="6">
        <v>52816.896111219263</v>
      </c>
      <c r="K364" s="6">
        <f t="shared" si="21"/>
        <v>115230.5401807912</v>
      </c>
      <c r="L364" s="15">
        <f t="shared" si="22"/>
        <v>5.5869748388711168E-5</v>
      </c>
      <c r="M364" s="17">
        <f t="shared" si="23"/>
        <v>12857.94</v>
      </c>
    </row>
    <row r="365" spans="1:13" x14ac:dyDescent="0.2">
      <c r="A365" s="3" t="s">
        <v>1135</v>
      </c>
      <c r="B365" s="5" t="s">
        <v>1135</v>
      </c>
      <c r="C365" s="3" t="s">
        <v>1136</v>
      </c>
      <c r="D365" s="8" t="s">
        <v>1136</v>
      </c>
      <c r="E365" s="5" t="s">
        <v>1137</v>
      </c>
      <c r="F365" s="9" t="s">
        <v>33</v>
      </c>
      <c r="G365" s="9" t="s">
        <v>14</v>
      </c>
      <c r="H365" s="4" t="str">
        <f t="shared" si="20"/>
        <v>Urban Tarrant</v>
      </c>
      <c r="I365" s="6">
        <v>0</v>
      </c>
      <c r="J365" s="6">
        <v>0</v>
      </c>
      <c r="K365" s="6">
        <f t="shared" si="21"/>
        <v>0</v>
      </c>
      <c r="L365" s="15">
        <f t="shared" si="22"/>
        <v>0</v>
      </c>
      <c r="M365" s="17">
        <f t="shared" si="23"/>
        <v>0</v>
      </c>
    </row>
    <row r="366" spans="1:13" x14ac:dyDescent="0.2">
      <c r="A366" s="3" t="s">
        <v>1138</v>
      </c>
      <c r="B366" s="5" t="s">
        <v>1138</v>
      </c>
      <c r="C366" s="3" t="s">
        <v>1139</v>
      </c>
      <c r="D366" s="8" t="s">
        <v>1139</v>
      </c>
      <c r="E366" s="5" t="s">
        <v>1140</v>
      </c>
      <c r="F366" s="9" t="s">
        <v>33</v>
      </c>
      <c r="G366" s="9" t="s">
        <v>14</v>
      </c>
      <c r="H366" s="4" t="str">
        <f t="shared" si="20"/>
        <v>Urban Tarrant</v>
      </c>
      <c r="I366" s="6">
        <v>450848.02220745274</v>
      </c>
      <c r="J366" s="6">
        <v>382085.17187571491</v>
      </c>
      <c r="K366" s="6">
        <f t="shared" si="21"/>
        <v>832933.19408316771</v>
      </c>
      <c r="L366" s="15">
        <f t="shared" si="22"/>
        <v>4.0384925649935958E-4</v>
      </c>
      <c r="M366" s="17">
        <f t="shared" si="23"/>
        <v>92942.399999999994</v>
      </c>
    </row>
    <row r="367" spans="1:13" x14ac:dyDescent="0.2">
      <c r="A367" s="3" t="s">
        <v>1141</v>
      </c>
      <c r="B367" s="5" t="s">
        <v>1141</v>
      </c>
      <c r="C367" s="3" t="s">
        <v>1142</v>
      </c>
      <c r="D367" s="8" t="s">
        <v>1142</v>
      </c>
      <c r="E367" s="5" t="s">
        <v>1143</v>
      </c>
      <c r="F367" s="9" t="s">
        <v>33</v>
      </c>
      <c r="G367" s="9" t="s">
        <v>4</v>
      </c>
      <c r="H367" s="4" t="str">
        <f t="shared" si="20"/>
        <v>Urban Dallas</v>
      </c>
      <c r="I367" s="6">
        <v>574807.11700096389</v>
      </c>
      <c r="J367" s="6">
        <v>484317.98806446517</v>
      </c>
      <c r="K367" s="6">
        <f t="shared" si="21"/>
        <v>1059125.1050654291</v>
      </c>
      <c r="L367" s="15">
        <f t="shared" si="22"/>
        <v>5.1351883831606731E-4</v>
      </c>
      <c r="M367" s="17">
        <f t="shared" si="23"/>
        <v>118181.9</v>
      </c>
    </row>
    <row r="368" spans="1:13" x14ac:dyDescent="0.2">
      <c r="A368" s="3" t="s">
        <v>1144</v>
      </c>
      <c r="B368" s="5" t="s">
        <v>1144</v>
      </c>
      <c r="C368" s="3" t="s">
        <v>1145</v>
      </c>
      <c r="D368" s="8" t="s">
        <v>1145</v>
      </c>
      <c r="E368" s="5" t="s">
        <v>1146</v>
      </c>
      <c r="F368" s="9" t="s">
        <v>33</v>
      </c>
      <c r="G368" s="9" t="s">
        <v>14</v>
      </c>
      <c r="H368" s="4" t="str">
        <f t="shared" si="20"/>
        <v>Urban Tarrant</v>
      </c>
      <c r="I368" s="6">
        <v>44908.950028190862</v>
      </c>
      <c r="J368" s="6">
        <v>37751.014248357977</v>
      </c>
      <c r="K368" s="6">
        <f t="shared" si="21"/>
        <v>82659.964276548839</v>
      </c>
      <c r="L368" s="15">
        <f t="shared" si="22"/>
        <v>4.0077842199688694E-5</v>
      </c>
      <c r="M368" s="17">
        <f t="shared" si="23"/>
        <v>9223.57</v>
      </c>
    </row>
    <row r="369" spans="1:13" x14ac:dyDescent="0.2">
      <c r="A369" s="3" t="s">
        <v>1147</v>
      </c>
      <c r="B369" s="5" t="s">
        <v>1147</v>
      </c>
      <c r="C369" s="3" t="s">
        <v>1148</v>
      </c>
      <c r="D369" s="8" t="s">
        <v>1148</v>
      </c>
      <c r="E369" s="5" t="s">
        <v>1149</v>
      </c>
      <c r="F369" s="9" t="s">
        <v>33</v>
      </c>
      <c r="G369" s="9" t="s">
        <v>4</v>
      </c>
      <c r="H369" s="4" t="str">
        <f t="shared" si="20"/>
        <v>Urban Dallas</v>
      </c>
      <c r="I369" s="6">
        <v>33547.58974045809</v>
      </c>
      <c r="J369" s="6">
        <v>28458.08022458955</v>
      </c>
      <c r="K369" s="6">
        <f t="shared" si="21"/>
        <v>62005.669965047637</v>
      </c>
      <c r="L369" s="15">
        <f t="shared" si="22"/>
        <v>3.0063567993219925E-5</v>
      </c>
      <c r="M369" s="17">
        <f t="shared" si="23"/>
        <v>6918.87</v>
      </c>
    </row>
    <row r="370" spans="1:13" x14ac:dyDescent="0.2">
      <c r="A370" s="3" t="s">
        <v>1150</v>
      </c>
      <c r="B370" s="5" t="s">
        <v>1150</v>
      </c>
      <c r="C370" s="3" t="s">
        <v>1151</v>
      </c>
      <c r="D370" s="8" t="s">
        <v>1151</v>
      </c>
      <c r="E370" s="5" t="s">
        <v>1152</v>
      </c>
      <c r="F370" s="9" t="s">
        <v>33</v>
      </c>
      <c r="G370" s="9" t="s">
        <v>14</v>
      </c>
      <c r="H370" s="4" t="str">
        <f t="shared" si="20"/>
        <v>Urban Tarrant</v>
      </c>
      <c r="I370" s="6">
        <v>1145316.0549490117</v>
      </c>
      <c r="J370" s="6">
        <v>949700.86382975697</v>
      </c>
      <c r="K370" s="6">
        <f t="shared" si="21"/>
        <v>2095016.9187787687</v>
      </c>
      <c r="L370" s="15">
        <f t="shared" si="22"/>
        <v>1.0157729707646944E-3</v>
      </c>
      <c r="M370" s="17">
        <f t="shared" si="23"/>
        <v>233771.33</v>
      </c>
    </row>
    <row r="371" spans="1:13" x14ac:dyDescent="0.2">
      <c r="A371" s="3" t="s">
        <v>1153</v>
      </c>
      <c r="B371" s="5" t="s">
        <v>1153</v>
      </c>
      <c r="C371" s="3" t="s">
        <v>1154</v>
      </c>
      <c r="D371" s="8" t="s">
        <v>1154</v>
      </c>
      <c r="E371" s="5" t="s">
        <v>1155</v>
      </c>
      <c r="F371" s="9" t="s">
        <v>37</v>
      </c>
      <c r="G371" s="9" t="s">
        <v>10</v>
      </c>
      <c r="H371" s="4" t="str">
        <f t="shared" si="20"/>
        <v>Rural MRSA Central</v>
      </c>
      <c r="I371" s="6">
        <v>299739.88832311146</v>
      </c>
      <c r="J371" s="6">
        <v>252482.92765957178</v>
      </c>
      <c r="K371" s="6">
        <f t="shared" si="21"/>
        <v>552222.81598268321</v>
      </c>
      <c r="L371" s="15">
        <f t="shared" si="22"/>
        <v>2.6774629134821277E-4</v>
      </c>
      <c r="M371" s="17">
        <f t="shared" si="23"/>
        <v>61619.48</v>
      </c>
    </row>
    <row r="372" spans="1:13" x14ac:dyDescent="0.2">
      <c r="A372" s="3" t="s">
        <v>1156</v>
      </c>
      <c r="B372" s="5" t="s">
        <v>1156</v>
      </c>
      <c r="C372" s="3" t="s">
        <v>1157</v>
      </c>
      <c r="D372" s="8" t="s">
        <v>1157</v>
      </c>
      <c r="E372" s="5" t="s">
        <v>1158</v>
      </c>
      <c r="F372" s="9" t="s">
        <v>33</v>
      </c>
      <c r="G372" s="9" t="s">
        <v>4</v>
      </c>
      <c r="H372" s="4" t="str">
        <f t="shared" si="20"/>
        <v>Urban Dallas</v>
      </c>
      <c r="I372" s="6">
        <v>128850.04894773537</v>
      </c>
      <c r="J372" s="6">
        <v>109537.3351275561</v>
      </c>
      <c r="K372" s="6">
        <f t="shared" si="21"/>
        <v>238387.38407529145</v>
      </c>
      <c r="L372" s="15">
        <f t="shared" si="22"/>
        <v>1.1558258033359275E-4</v>
      </c>
      <c r="M372" s="17">
        <f t="shared" si="23"/>
        <v>26600.33</v>
      </c>
    </row>
    <row r="373" spans="1:13" x14ac:dyDescent="0.2">
      <c r="A373" s="3" t="s">
        <v>1159</v>
      </c>
      <c r="B373" s="5" t="s">
        <v>1159</v>
      </c>
      <c r="C373" s="3" t="s">
        <v>1160</v>
      </c>
      <c r="D373" s="8" t="s">
        <v>1160</v>
      </c>
      <c r="E373" s="5" t="s">
        <v>1161</v>
      </c>
      <c r="F373" s="9" t="s">
        <v>33</v>
      </c>
      <c r="G373" s="9" t="s">
        <v>12</v>
      </c>
      <c r="H373" s="4" t="str">
        <f t="shared" si="20"/>
        <v>Urban MRSA West</v>
      </c>
      <c r="I373" s="6">
        <v>1509475.2035768847</v>
      </c>
      <c r="J373" s="6">
        <v>1427237.4829550928</v>
      </c>
      <c r="K373" s="6">
        <f t="shared" si="21"/>
        <v>2936712.6865319777</v>
      </c>
      <c r="L373" s="15">
        <f t="shared" si="22"/>
        <v>1.4238707779122993E-3</v>
      </c>
      <c r="M373" s="17">
        <f t="shared" si="23"/>
        <v>327691.49</v>
      </c>
    </row>
    <row r="374" spans="1:13" x14ac:dyDescent="0.2">
      <c r="A374" s="3" t="s">
        <v>1162</v>
      </c>
      <c r="B374" s="5" t="s">
        <v>1162</v>
      </c>
      <c r="C374" s="3" t="s">
        <v>1163</v>
      </c>
      <c r="D374" s="8" t="s">
        <v>1163</v>
      </c>
      <c r="E374" s="5" t="s">
        <v>1164</v>
      </c>
      <c r="F374" s="9" t="s">
        <v>37</v>
      </c>
      <c r="G374" s="9" t="s">
        <v>14</v>
      </c>
      <c r="H374" s="4" t="str">
        <f t="shared" si="20"/>
        <v>Rural Tarrant</v>
      </c>
      <c r="I374" s="6">
        <v>1901021.3244272296</v>
      </c>
      <c r="J374" s="6">
        <v>1600814.8867910628</v>
      </c>
      <c r="K374" s="6">
        <f t="shared" si="21"/>
        <v>3501836.2112182924</v>
      </c>
      <c r="L374" s="15">
        <f t="shared" si="22"/>
        <v>1.6978720026156547E-3</v>
      </c>
      <c r="M374" s="17">
        <f t="shared" si="23"/>
        <v>390750.5</v>
      </c>
    </row>
    <row r="375" spans="1:13" x14ac:dyDescent="0.2">
      <c r="A375" s="3" t="s">
        <v>1165</v>
      </c>
      <c r="B375" s="5" t="s">
        <v>1165</v>
      </c>
      <c r="C375" s="3" t="s">
        <v>1166</v>
      </c>
      <c r="D375" s="8" t="s">
        <v>1166</v>
      </c>
      <c r="E375" s="5" t="s">
        <v>1167</v>
      </c>
      <c r="F375" s="9" t="s">
        <v>33</v>
      </c>
      <c r="G375" s="9" t="s">
        <v>7</v>
      </c>
      <c r="H375" s="4" t="str">
        <f t="shared" si="20"/>
        <v>Urban Hidalgo</v>
      </c>
      <c r="I375" s="6">
        <v>8446793.2636213638</v>
      </c>
      <c r="J375" s="6">
        <v>7122378.6827722471</v>
      </c>
      <c r="K375" s="6">
        <f t="shared" si="21"/>
        <v>15569171.946393611</v>
      </c>
      <c r="L375" s="15">
        <f t="shared" si="22"/>
        <v>7.548742875810921E-3</v>
      </c>
      <c r="M375" s="17">
        <f t="shared" si="23"/>
        <v>1737277.62</v>
      </c>
    </row>
    <row r="376" spans="1:13" x14ac:dyDescent="0.2">
      <c r="A376" s="3" t="s">
        <v>1168</v>
      </c>
      <c r="B376" s="5" t="s">
        <v>1168</v>
      </c>
      <c r="C376" s="3" t="s">
        <v>1169</v>
      </c>
      <c r="D376" s="8" t="s">
        <v>1169</v>
      </c>
      <c r="E376" s="5" t="s">
        <v>1170</v>
      </c>
      <c r="F376" s="9" t="s">
        <v>33</v>
      </c>
      <c r="G376" s="9" t="s">
        <v>15</v>
      </c>
      <c r="H376" s="4" t="str">
        <f t="shared" si="20"/>
        <v>Urban Travis</v>
      </c>
      <c r="I376" s="6">
        <v>924909.70926021249</v>
      </c>
      <c r="J376" s="6">
        <v>767909.89319435996</v>
      </c>
      <c r="K376" s="6">
        <f t="shared" si="21"/>
        <v>1692819.6024545725</v>
      </c>
      <c r="L376" s="15">
        <f t="shared" si="22"/>
        <v>8.2076683063559027E-4</v>
      </c>
      <c r="M376" s="17">
        <f t="shared" si="23"/>
        <v>188892.36</v>
      </c>
    </row>
    <row r="377" spans="1:13" x14ac:dyDescent="0.2">
      <c r="A377" s="3" t="s">
        <v>1171</v>
      </c>
      <c r="B377" s="5" t="s">
        <v>1171</v>
      </c>
      <c r="C377" s="3" t="s">
        <v>1172</v>
      </c>
      <c r="D377" s="8" t="s">
        <v>1172</v>
      </c>
      <c r="E377" s="5" t="s">
        <v>1173</v>
      </c>
      <c r="F377" s="9" t="s">
        <v>33</v>
      </c>
      <c r="G377" s="9" t="s">
        <v>13</v>
      </c>
      <c r="H377" s="4" t="str">
        <f t="shared" si="20"/>
        <v>Urban Nueces</v>
      </c>
      <c r="I377" s="6">
        <v>3202956.0746880881</v>
      </c>
      <c r="J377" s="6">
        <v>2706122.8824673183</v>
      </c>
      <c r="K377" s="6">
        <f t="shared" si="21"/>
        <v>5909078.9571554065</v>
      </c>
      <c r="L377" s="15">
        <f t="shared" si="22"/>
        <v>2.865028264445593E-3</v>
      </c>
      <c r="M377" s="17">
        <f t="shared" si="23"/>
        <v>659361.38</v>
      </c>
    </row>
    <row r="378" spans="1:13" x14ac:dyDescent="0.2">
      <c r="A378" s="3" t="s">
        <v>1174</v>
      </c>
      <c r="B378" s="5" t="s">
        <v>1174</v>
      </c>
      <c r="C378" s="3" t="s">
        <v>1175</v>
      </c>
      <c r="D378" s="8" t="s">
        <v>1175</v>
      </c>
      <c r="E378" s="5" t="s">
        <v>1176</v>
      </c>
      <c r="F378" s="9" t="s">
        <v>33</v>
      </c>
      <c r="G378" s="9" t="s">
        <v>11</v>
      </c>
      <c r="H378" s="4" t="str">
        <f t="shared" si="20"/>
        <v>Urban MRSA Northeast</v>
      </c>
      <c r="I378" s="6">
        <v>3232801.7625950128</v>
      </c>
      <c r="J378" s="6">
        <v>2733962.2932352447</v>
      </c>
      <c r="K378" s="6">
        <f t="shared" si="21"/>
        <v>5966764.055830257</v>
      </c>
      <c r="L378" s="15">
        <f t="shared" si="22"/>
        <v>2.8929969951630346E-3</v>
      </c>
      <c r="M378" s="17">
        <f t="shared" si="23"/>
        <v>665798.14</v>
      </c>
    </row>
    <row r="379" spans="1:13" x14ac:dyDescent="0.2">
      <c r="A379" s="3" t="s">
        <v>1177</v>
      </c>
      <c r="B379" s="5" t="s">
        <v>1177</v>
      </c>
      <c r="C379" s="3" t="s">
        <v>1178</v>
      </c>
      <c r="D379" s="8" t="s">
        <v>1178</v>
      </c>
      <c r="E379" s="5" t="s">
        <v>1179</v>
      </c>
      <c r="F379" s="9" t="s">
        <v>37</v>
      </c>
      <c r="G379" s="9" t="s">
        <v>11</v>
      </c>
      <c r="H379" s="4" t="str">
        <f t="shared" si="20"/>
        <v>Rural MRSA Northeast</v>
      </c>
      <c r="I379" s="6">
        <v>754605.31604142964</v>
      </c>
      <c r="J379" s="6">
        <v>637967.69890806172</v>
      </c>
      <c r="K379" s="6">
        <f t="shared" si="21"/>
        <v>1392573.0149494912</v>
      </c>
      <c r="L379" s="15">
        <f t="shared" si="22"/>
        <v>6.7519169688928197E-4</v>
      </c>
      <c r="M379" s="17">
        <f t="shared" si="23"/>
        <v>155389.51</v>
      </c>
    </row>
    <row r="380" spans="1:13" x14ac:dyDescent="0.2">
      <c r="A380" s="3" t="s">
        <v>1180</v>
      </c>
      <c r="B380" s="5" t="s">
        <v>1180</v>
      </c>
      <c r="C380" s="3" t="s">
        <v>1181</v>
      </c>
      <c r="D380" s="8" t="s">
        <v>1181</v>
      </c>
      <c r="E380" s="5" t="s">
        <v>1182</v>
      </c>
      <c r="F380" s="9" t="s">
        <v>33</v>
      </c>
      <c r="G380" s="9" t="s">
        <v>4</v>
      </c>
      <c r="H380" s="4" t="str">
        <f t="shared" si="20"/>
        <v>Urban Dallas</v>
      </c>
      <c r="I380" s="6">
        <v>0</v>
      </c>
      <c r="J380" s="6">
        <v>0</v>
      </c>
      <c r="K380" s="6">
        <f t="shared" si="21"/>
        <v>0</v>
      </c>
      <c r="L380" s="15">
        <f t="shared" si="22"/>
        <v>0</v>
      </c>
      <c r="M380" s="17">
        <f t="shared" si="23"/>
        <v>0</v>
      </c>
    </row>
    <row r="381" spans="1:13" x14ac:dyDescent="0.2">
      <c r="A381" s="3" t="s">
        <v>1183</v>
      </c>
      <c r="B381" s="5" t="s">
        <v>1183</v>
      </c>
      <c r="C381" s="3" t="s">
        <v>1184</v>
      </c>
      <c r="D381" s="8" t="s">
        <v>1184</v>
      </c>
      <c r="E381" s="5" t="s">
        <v>1185</v>
      </c>
      <c r="F381" s="9" t="s">
        <v>33</v>
      </c>
      <c r="G381" s="9" t="s">
        <v>14</v>
      </c>
      <c r="H381" s="4" t="str">
        <f t="shared" si="20"/>
        <v>Urban Tarrant</v>
      </c>
      <c r="I381" s="6">
        <v>0</v>
      </c>
      <c r="J381" s="6">
        <v>0</v>
      </c>
      <c r="K381" s="6">
        <f t="shared" si="21"/>
        <v>0</v>
      </c>
      <c r="L381" s="15">
        <f t="shared" si="22"/>
        <v>0</v>
      </c>
      <c r="M381" s="17">
        <f t="shared" si="23"/>
        <v>0</v>
      </c>
    </row>
    <row r="382" spans="1:13" x14ac:dyDescent="0.2">
      <c r="A382" s="3" t="s">
        <v>1186</v>
      </c>
      <c r="B382" s="5" t="s">
        <v>1186</v>
      </c>
      <c r="C382" s="3" t="s">
        <v>1187</v>
      </c>
      <c r="D382" s="8" t="s">
        <v>1187</v>
      </c>
      <c r="E382" s="5" t="s">
        <v>1188</v>
      </c>
      <c r="F382" s="9" t="s">
        <v>37</v>
      </c>
      <c r="G382" s="9" t="s">
        <v>12</v>
      </c>
      <c r="H382" s="4" t="str">
        <f t="shared" si="20"/>
        <v>Rural MRSA West</v>
      </c>
      <c r="I382" s="6">
        <v>26820.080601628586</v>
      </c>
      <c r="J382" s="6">
        <v>19442.496547497591</v>
      </c>
      <c r="K382" s="6">
        <f t="shared" si="21"/>
        <v>46262.577149126177</v>
      </c>
      <c r="L382" s="15">
        <f t="shared" si="22"/>
        <v>2.2430499250283662E-5</v>
      </c>
      <c r="M382" s="17">
        <f t="shared" si="23"/>
        <v>5162.18</v>
      </c>
    </row>
    <row r="383" spans="1:13" x14ac:dyDescent="0.2">
      <c r="A383" s="3" t="s">
        <v>1189</v>
      </c>
      <c r="B383" s="5" t="s">
        <v>1189</v>
      </c>
      <c r="C383" s="3" t="s">
        <v>1190</v>
      </c>
      <c r="D383" s="8" t="s">
        <v>1190</v>
      </c>
      <c r="E383" s="5" t="s">
        <v>1191</v>
      </c>
      <c r="F383" s="9" t="s">
        <v>37</v>
      </c>
      <c r="G383" s="9" t="s">
        <v>4</v>
      </c>
      <c r="H383" s="4" t="str">
        <f t="shared" si="20"/>
        <v>Rural Dallas</v>
      </c>
      <c r="I383" s="6">
        <v>1625126.3760545878</v>
      </c>
      <c r="J383" s="6">
        <v>1366586.0861441458</v>
      </c>
      <c r="K383" s="6">
        <f t="shared" si="21"/>
        <v>2991712.4621987334</v>
      </c>
      <c r="L383" s="15">
        <f t="shared" si="22"/>
        <v>1.4505375246195184E-3</v>
      </c>
      <c r="M383" s="17">
        <f t="shared" si="23"/>
        <v>333828.61</v>
      </c>
    </row>
    <row r="384" spans="1:13" x14ac:dyDescent="0.2">
      <c r="A384" s="3" t="s">
        <v>1192</v>
      </c>
      <c r="B384" s="5" t="s">
        <v>1192</v>
      </c>
      <c r="C384" s="3" t="s">
        <v>1193</v>
      </c>
      <c r="D384" s="8" t="s">
        <v>1193</v>
      </c>
      <c r="E384" s="5" t="s">
        <v>1194</v>
      </c>
      <c r="F384" s="9" t="s">
        <v>33</v>
      </c>
      <c r="G384" s="9" t="s">
        <v>11</v>
      </c>
      <c r="H384" s="4" t="str">
        <f t="shared" si="20"/>
        <v>Urban MRSA Northeast</v>
      </c>
      <c r="I384" s="6">
        <v>1962663.7278656359</v>
      </c>
      <c r="J384" s="6">
        <v>1643602.9839989215</v>
      </c>
      <c r="K384" s="6">
        <f t="shared" si="21"/>
        <v>3606266.7118645571</v>
      </c>
      <c r="L384" s="15">
        <f t="shared" si="22"/>
        <v>1.7485053311243981E-3</v>
      </c>
      <c r="M384" s="17">
        <f t="shared" si="23"/>
        <v>402403.32</v>
      </c>
    </row>
    <row r="385" spans="1:13" x14ac:dyDescent="0.2">
      <c r="A385" s="3" t="s">
        <v>1195</v>
      </c>
      <c r="B385" s="5" t="s">
        <v>1195</v>
      </c>
      <c r="C385" s="3" t="s">
        <v>1196</v>
      </c>
      <c r="D385" s="8" t="s">
        <v>1196</v>
      </c>
      <c r="E385" s="5" t="s">
        <v>1197</v>
      </c>
      <c r="F385" s="9" t="s">
        <v>37</v>
      </c>
      <c r="G385" s="9" t="s">
        <v>11</v>
      </c>
      <c r="H385" s="4" t="str">
        <f t="shared" si="20"/>
        <v>Rural MRSA Northeast</v>
      </c>
      <c r="I385" s="6">
        <v>172027.48340800774</v>
      </c>
      <c r="J385" s="6">
        <v>146984.29819355343</v>
      </c>
      <c r="K385" s="6">
        <f t="shared" si="21"/>
        <v>319011.78160156118</v>
      </c>
      <c r="L385" s="15">
        <f t="shared" si="22"/>
        <v>1.5467347409072368E-4</v>
      </c>
      <c r="M385" s="17">
        <f t="shared" si="23"/>
        <v>35596.76</v>
      </c>
    </row>
    <row r="386" spans="1:13" x14ac:dyDescent="0.2">
      <c r="A386" s="3" t="s">
        <v>1198</v>
      </c>
      <c r="B386" s="5" t="s">
        <v>1198</v>
      </c>
      <c r="C386" s="3" t="s">
        <v>1199</v>
      </c>
      <c r="D386" s="8" t="s">
        <v>1199</v>
      </c>
      <c r="E386" s="5" t="s">
        <v>1200</v>
      </c>
      <c r="F386" s="9" t="s">
        <v>37</v>
      </c>
      <c r="G386" s="9" t="s">
        <v>11</v>
      </c>
      <c r="H386" s="4" t="str">
        <f t="shared" ref="H386:H408" si="24">CONCATENATE(F386," ",G386)</f>
        <v>Rural MRSA Northeast</v>
      </c>
      <c r="I386" s="6">
        <v>266004.5352789532</v>
      </c>
      <c r="J386" s="6">
        <v>222021.64733223512</v>
      </c>
      <c r="K386" s="6">
        <f t="shared" si="21"/>
        <v>488026.18261118833</v>
      </c>
      <c r="L386" s="15">
        <f t="shared" si="22"/>
        <v>2.3662043054568181E-4</v>
      </c>
      <c r="M386" s="17">
        <f t="shared" si="23"/>
        <v>54456.14</v>
      </c>
    </row>
    <row r="387" spans="1:13" x14ac:dyDescent="0.2">
      <c r="A387" s="3" t="s">
        <v>1201</v>
      </c>
      <c r="B387" s="5" t="s">
        <v>1201</v>
      </c>
      <c r="C387" s="3" t="s">
        <v>1202</v>
      </c>
      <c r="D387" s="8" t="s">
        <v>1202</v>
      </c>
      <c r="E387" s="5" t="s">
        <v>1203</v>
      </c>
      <c r="F387" s="9" t="s">
        <v>37</v>
      </c>
      <c r="G387" s="9" t="s">
        <v>11</v>
      </c>
      <c r="H387" s="4" t="str">
        <f t="shared" si="24"/>
        <v>Rural MRSA Northeast</v>
      </c>
      <c r="I387" s="6">
        <v>262484.43253990298</v>
      </c>
      <c r="J387" s="6">
        <v>217584.14063456951</v>
      </c>
      <c r="K387" s="6">
        <f t="shared" ref="K387:K408" si="25">I387+J387</f>
        <v>480068.57317447249</v>
      </c>
      <c r="L387" s="15">
        <f t="shared" ref="L387:L408" si="26">K387/$K$409</f>
        <v>2.3276216834967539E-4</v>
      </c>
      <c r="M387" s="17">
        <f t="shared" ref="M387:M408" si="27">ROUND(L387*$P$1,2)</f>
        <v>53568.19</v>
      </c>
    </row>
    <row r="388" spans="1:13" x14ac:dyDescent="0.2">
      <c r="A388" s="3" t="s">
        <v>1204</v>
      </c>
      <c r="B388" s="5" t="s">
        <v>1204</v>
      </c>
      <c r="C388" s="3" t="s">
        <v>1205</v>
      </c>
      <c r="D388" s="8" t="s">
        <v>1205</v>
      </c>
      <c r="E388" s="5" t="s">
        <v>1206</v>
      </c>
      <c r="F388" s="9" t="s">
        <v>37</v>
      </c>
      <c r="G388" s="9" t="s">
        <v>11</v>
      </c>
      <c r="H388" s="4" t="str">
        <f t="shared" si="24"/>
        <v>Rural MRSA Northeast</v>
      </c>
      <c r="I388" s="6">
        <v>166168.97776686156</v>
      </c>
      <c r="J388" s="6">
        <v>139322.10947808519</v>
      </c>
      <c r="K388" s="6">
        <f t="shared" si="25"/>
        <v>305491.08724494674</v>
      </c>
      <c r="L388" s="15">
        <f t="shared" si="26"/>
        <v>1.4811793950276174E-4</v>
      </c>
      <c r="M388" s="17">
        <f t="shared" si="27"/>
        <v>34088.06</v>
      </c>
    </row>
    <row r="389" spans="1:13" x14ac:dyDescent="0.2">
      <c r="A389" s="3" t="s">
        <v>1207</v>
      </c>
      <c r="B389" s="5" t="s">
        <v>1207</v>
      </c>
      <c r="C389" s="3" t="s">
        <v>1208</v>
      </c>
      <c r="D389" s="8" t="s">
        <v>1208</v>
      </c>
      <c r="E389" s="5" t="s">
        <v>1209</v>
      </c>
      <c r="F389" s="9" t="s">
        <v>37</v>
      </c>
      <c r="G389" s="9" t="s">
        <v>11</v>
      </c>
      <c r="H389" s="4" t="str">
        <f t="shared" si="24"/>
        <v>Rural MRSA Northeast</v>
      </c>
      <c r="I389" s="6">
        <v>129811.19248930582</v>
      </c>
      <c r="J389" s="6">
        <v>108743.36547239532</v>
      </c>
      <c r="K389" s="6">
        <f t="shared" si="25"/>
        <v>238554.55796170112</v>
      </c>
      <c r="L389" s="15">
        <f t="shared" si="26"/>
        <v>1.1566363491301429E-4</v>
      </c>
      <c r="M389" s="17">
        <f t="shared" si="27"/>
        <v>26618.98</v>
      </c>
    </row>
    <row r="390" spans="1:13" x14ac:dyDescent="0.2">
      <c r="A390" s="3" t="s">
        <v>1210</v>
      </c>
      <c r="B390" s="5" t="s">
        <v>1210</v>
      </c>
      <c r="C390" s="3" t="s">
        <v>1211</v>
      </c>
      <c r="D390" s="8" t="s">
        <v>1211</v>
      </c>
      <c r="E390" s="5" t="s">
        <v>1212</v>
      </c>
      <c r="F390" s="9" t="s">
        <v>33</v>
      </c>
      <c r="G390" s="9" t="s">
        <v>11</v>
      </c>
      <c r="H390" s="4" t="str">
        <f t="shared" si="24"/>
        <v>Urban MRSA Northeast</v>
      </c>
      <c r="I390" s="6">
        <v>44077.853007420781</v>
      </c>
      <c r="J390" s="6">
        <v>39288.000620489067</v>
      </c>
      <c r="K390" s="6">
        <f t="shared" si="25"/>
        <v>83365.853627909848</v>
      </c>
      <c r="L390" s="15">
        <f t="shared" si="26"/>
        <v>4.0420094005407336E-5</v>
      </c>
      <c r="M390" s="17">
        <f t="shared" si="27"/>
        <v>9302.33</v>
      </c>
    </row>
    <row r="391" spans="1:13" x14ac:dyDescent="0.2">
      <c r="A391" s="3" t="s">
        <v>1213</v>
      </c>
      <c r="B391" s="5" t="s">
        <v>1213</v>
      </c>
      <c r="C391" s="3" t="s">
        <v>1214</v>
      </c>
      <c r="D391" s="8" t="s">
        <v>1214</v>
      </c>
      <c r="E391" s="5" t="s">
        <v>1215</v>
      </c>
      <c r="F391" s="9" t="s">
        <v>33</v>
      </c>
      <c r="G391" s="9" t="s">
        <v>11</v>
      </c>
      <c r="H391" s="4" t="str">
        <f t="shared" si="24"/>
        <v>Urban MRSA Northeast</v>
      </c>
      <c r="I391" s="6">
        <v>5970717.9759466518</v>
      </c>
      <c r="J391" s="6">
        <v>5093552.088439567</v>
      </c>
      <c r="K391" s="6">
        <f t="shared" si="25"/>
        <v>11064270.064386219</v>
      </c>
      <c r="L391" s="15">
        <f t="shared" si="26"/>
        <v>5.3645325590954175E-3</v>
      </c>
      <c r="M391" s="17">
        <f t="shared" si="27"/>
        <v>1234600.58</v>
      </c>
    </row>
    <row r="392" spans="1:13" x14ac:dyDescent="0.2">
      <c r="A392" s="3" t="s">
        <v>1216</v>
      </c>
      <c r="B392" s="5" t="s">
        <v>1216</v>
      </c>
      <c r="C392" s="3" t="s">
        <v>1217</v>
      </c>
      <c r="D392" s="8" t="s">
        <v>1217</v>
      </c>
      <c r="E392" s="5" t="s">
        <v>1218</v>
      </c>
      <c r="F392" s="9" t="s">
        <v>33</v>
      </c>
      <c r="G392" s="9" t="s">
        <v>9</v>
      </c>
      <c r="H392" s="4" t="str">
        <f t="shared" si="24"/>
        <v>Urban Lubbock</v>
      </c>
      <c r="I392" s="6">
        <v>2482112.5714788451</v>
      </c>
      <c r="J392" s="6">
        <v>2093790.6513927979</v>
      </c>
      <c r="K392" s="6">
        <f t="shared" si="25"/>
        <v>4575903.2228716426</v>
      </c>
      <c r="L392" s="15">
        <f t="shared" si="26"/>
        <v>2.2186354529955465E-3</v>
      </c>
      <c r="M392" s="17">
        <f t="shared" si="27"/>
        <v>510599.67999999999</v>
      </c>
    </row>
    <row r="393" spans="1:13" x14ac:dyDescent="0.2">
      <c r="A393" s="3" t="s">
        <v>1219</v>
      </c>
      <c r="B393" s="5" t="s">
        <v>1219</v>
      </c>
      <c r="C393" s="3" t="s">
        <v>1220</v>
      </c>
      <c r="D393" s="8" t="s">
        <v>1220</v>
      </c>
      <c r="E393" s="5" t="s">
        <v>1221</v>
      </c>
      <c r="F393" s="9" t="s">
        <v>33</v>
      </c>
      <c r="G393" s="9" t="s">
        <v>10</v>
      </c>
      <c r="H393" s="4" t="str">
        <f t="shared" si="24"/>
        <v>Urban MRSA Central</v>
      </c>
      <c r="I393" s="6">
        <v>1934241.9283452248</v>
      </c>
      <c r="J393" s="6">
        <v>1558401.2630583106</v>
      </c>
      <c r="K393" s="6">
        <f t="shared" si="25"/>
        <v>3492643.1914035352</v>
      </c>
      <c r="L393" s="15">
        <f t="shared" si="26"/>
        <v>1.6934147493286608E-3</v>
      </c>
      <c r="M393" s="17">
        <f t="shared" si="27"/>
        <v>389724.7</v>
      </c>
    </row>
    <row r="394" spans="1:13" x14ac:dyDescent="0.2">
      <c r="A394" s="3" t="s">
        <v>1222</v>
      </c>
      <c r="B394" s="5" t="s">
        <v>1222</v>
      </c>
      <c r="C394" s="3" t="s">
        <v>1223</v>
      </c>
      <c r="D394" s="8" t="s">
        <v>1223</v>
      </c>
      <c r="E394" s="5" t="s">
        <v>1224</v>
      </c>
      <c r="F394" s="9" t="s">
        <v>33</v>
      </c>
      <c r="G394" s="9" t="s">
        <v>9</v>
      </c>
      <c r="H394" s="4" t="str">
        <f t="shared" si="24"/>
        <v>Urban Lubbock</v>
      </c>
      <c r="I394" s="6">
        <v>140900.88669128943</v>
      </c>
      <c r="J394" s="6">
        <v>119775.72355774877</v>
      </c>
      <c r="K394" s="6">
        <f t="shared" si="25"/>
        <v>260676.6102490382</v>
      </c>
      <c r="L394" s="15">
        <f t="shared" si="26"/>
        <v>1.2638955438884321E-4</v>
      </c>
      <c r="M394" s="17">
        <f t="shared" si="27"/>
        <v>29087.46</v>
      </c>
    </row>
    <row r="395" spans="1:13" x14ac:dyDescent="0.2">
      <c r="A395" s="3" t="s">
        <v>1225</v>
      </c>
      <c r="B395" s="5" t="s">
        <v>1225</v>
      </c>
      <c r="C395" s="3" t="s">
        <v>1226</v>
      </c>
      <c r="D395" s="8" t="s">
        <v>1226</v>
      </c>
      <c r="E395" s="5" t="s">
        <v>1227</v>
      </c>
      <c r="F395" s="9" t="s">
        <v>37</v>
      </c>
      <c r="G395" s="9" t="s">
        <v>8</v>
      </c>
      <c r="H395" s="4" t="str">
        <f t="shared" si="24"/>
        <v>Rural Jefferson</v>
      </c>
      <c r="I395" s="6">
        <v>26652.708607779514</v>
      </c>
      <c r="J395" s="6">
        <v>22665.309363104177</v>
      </c>
      <c r="K395" s="6">
        <f t="shared" si="25"/>
        <v>49318.017970883695</v>
      </c>
      <c r="L395" s="15">
        <f t="shared" si="26"/>
        <v>2.3911935592249594E-5</v>
      </c>
      <c r="M395" s="17">
        <f t="shared" si="27"/>
        <v>5503.12</v>
      </c>
    </row>
    <row r="396" spans="1:13" x14ac:dyDescent="0.2">
      <c r="A396" s="3" t="s">
        <v>1228</v>
      </c>
      <c r="B396" s="5" t="s">
        <v>1228</v>
      </c>
      <c r="C396" s="3" t="s">
        <v>1229</v>
      </c>
      <c r="D396" s="8" t="s">
        <v>1229</v>
      </c>
      <c r="E396" s="5" t="s">
        <v>1230</v>
      </c>
      <c r="F396" s="9" t="s">
        <v>37</v>
      </c>
      <c r="G396" s="9" t="s">
        <v>10</v>
      </c>
      <c r="H396" s="4" t="str">
        <f t="shared" si="24"/>
        <v>Rural MRSA Central</v>
      </c>
      <c r="I396" s="6">
        <v>104357.8139696494</v>
      </c>
      <c r="J396" s="6">
        <v>88400.072374432712</v>
      </c>
      <c r="K396" s="6">
        <f t="shared" si="25"/>
        <v>192757.88634408213</v>
      </c>
      <c r="L396" s="15">
        <f t="shared" si="26"/>
        <v>9.3459030853166905E-5</v>
      </c>
      <c r="M396" s="17">
        <f t="shared" si="27"/>
        <v>21508.78</v>
      </c>
    </row>
    <row r="397" spans="1:13" x14ac:dyDescent="0.2">
      <c r="A397" s="3" t="s">
        <v>1231</v>
      </c>
      <c r="B397" s="5" t="s">
        <v>1231</v>
      </c>
      <c r="C397" s="3" t="s">
        <v>1232</v>
      </c>
      <c r="D397" s="8" t="s">
        <v>1232</v>
      </c>
      <c r="E397" s="5" t="s">
        <v>1233</v>
      </c>
      <c r="F397" s="9" t="s">
        <v>33</v>
      </c>
      <c r="G397" s="9" t="s">
        <v>8</v>
      </c>
      <c r="H397" s="4" t="str">
        <f t="shared" si="24"/>
        <v>Urban Jefferson</v>
      </c>
      <c r="I397" s="6">
        <v>494799.87655908836</v>
      </c>
      <c r="J397" s="6">
        <v>417963.72859353223</v>
      </c>
      <c r="K397" s="6">
        <f t="shared" si="25"/>
        <v>912763.60515262058</v>
      </c>
      <c r="L397" s="15">
        <f t="shared" si="26"/>
        <v>4.4255518440024444E-4</v>
      </c>
      <c r="M397" s="17">
        <f t="shared" si="27"/>
        <v>101850.23</v>
      </c>
    </row>
    <row r="398" spans="1:13" x14ac:dyDescent="0.2">
      <c r="A398" s="3" t="s">
        <v>1234</v>
      </c>
      <c r="B398" s="5" t="s">
        <v>1234</v>
      </c>
      <c r="C398" s="3" t="s">
        <v>1235</v>
      </c>
      <c r="D398" s="8" t="s">
        <v>1235</v>
      </c>
      <c r="E398" s="5" t="s">
        <v>1236</v>
      </c>
      <c r="F398" s="9" t="s">
        <v>37</v>
      </c>
      <c r="G398" s="9" t="s">
        <v>11</v>
      </c>
      <c r="H398" s="4" t="str">
        <f t="shared" si="24"/>
        <v>Rural MRSA Northeast</v>
      </c>
      <c r="I398" s="6">
        <v>582479.12385972252</v>
      </c>
      <c r="J398" s="6">
        <v>495713.6935782847</v>
      </c>
      <c r="K398" s="6">
        <f t="shared" si="25"/>
        <v>1078192.8174380073</v>
      </c>
      <c r="L398" s="15">
        <f t="shared" si="26"/>
        <v>5.2276385522679984E-4</v>
      </c>
      <c r="M398" s="17">
        <f t="shared" si="27"/>
        <v>120309.56</v>
      </c>
    </row>
    <row r="399" spans="1:13" x14ac:dyDescent="0.2">
      <c r="A399" s="3" t="s">
        <v>1237</v>
      </c>
      <c r="B399" s="5" t="s">
        <v>1238</v>
      </c>
      <c r="C399" s="3" t="s">
        <v>1239</v>
      </c>
      <c r="D399" s="8" t="s">
        <v>1239</v>
      </c>
      <c r="E399" s="5" t="s">
        <v>1240</v>
      </c>
      <c r="F399" s="9" t="s">
        <v>37</v>
      </c>
      <c r="G399" s="9" t="s">
        <v>10</v>
      </c>
      <c r="H399" s="4" t="str">
        <f t="shared" si="24"/>
        <v>Rural MRSA Central</v>
      </c>
      <c r="I399" s="6">
        <v>41046.437427666344</v>
      </c>
      <c r="J399" s="6">
        <v>34874.653522936133</v>
      </c>
      <c r="K399" s="6">
        <f t="shared" si="25"/>
        <v>75921.090950602476</v>
      </c>
      <c r="L399" s="15">
        <f t="shared" si="26"/>
        <v>3.6810486544206117E-5</v>
      </c>
      <c r="M399" s="17">
        <f t="shared" si="27"/>
        <v>8471.61</v>
      </c>
    </row>
    <row r="400" spans="1:13" x14ac:dyDescent="0.2">
      <c r="A400" s="3" t="s">
        <v>1241</v>
      </c>
      <c r="B400" s="5" t="s">
        <v>1241</v>
      </c>
      <c r="C400" s="3" t="s">
        <v>1242</v>
      </c>
      <c r="D400" s="8" t="s">
        <v>1242</v>
      </c>
      <c r="E400" s="5" t="s">
        <v>1243</v>
      </c>
      <c r="F400" s="9" t="s">
        <v>33</v>
      </c>
      <c r="G400" s="9" t="s">
        <v>9</v>
      </c>
      <c r="H400" s="4" t="str">
        <f t="shared" si="24"/>
        <v>Urban Lubbock</v>
      </c>
      <c r="I400" s="6">
        <v>3720898.3222693391</v>
      </c>
      <c r="J400" s="6">
        <v>3146988.6468652952</v>
      </c>
      <c r="K400" s="6">
        <f t="shared" si="25"/>
        <v>6867886.9691346344</v>
      </c>
      <c r="L400" s="15">
        <f t="shared" si="26"/>
        <v>3.329908167796854E-3</v>
      </c>
      <c r="M400" s="17">
        <f t="shared" si="27"/>
        <v>766349.45</v>
      </c>
    </row>
    <row r="401" spans="1:13" x14ac:dyDescent="0.2">
      <c r="A401" s="3" t="s">
        <v>1244</v>
      </c>
      <c r="B401" s="5" t="s">
        <v>1244</v>
      </c>
      <c r="C401" s="3" t="s">
        <v>1245</v>
      </c>
      <c r="D401" s="8" t="s">
        <v>1245</v>
      </c>
      <c r="E401" s="5" t="s">
        <v>1246</v>
      </c>
      <c r="F401" s="9" t="s">
        <v>37</v>
      </c>
      <c r="G401" s="9" t="s">
        <v>12</v>
      </c>
      <c r="H401" s="4" t="str">
        <f t="shared" si="24"/>
        <v>Rural MRSA West</v>
      </c>
      <c r="I401" s="6">
        <v>16531.811112585281</v>
      </c>
      <c r="J401" s="6">
        <v>14730.486022978808</v>
      </c>
      <c r="K401" s="6">
        <f t="shared" si="25"/>
        <v>31262.297135564091</v>
      </c>
      <c r="L401" s="15">
        <f t="shared" si="26"/>
        <v>1.5157584719092124E-5</v>
      </c>
      <c r="M401" s="17">
        <f t="shared" si="27"/>
        <v>3488.39</v>
      </c>
    </row>
    <row r="402" spans="1:13" x14ac:dyDescent="0.2">
      <c r="A402" s="3" t="s">
        <v>1247</v>
      </c>
      <c r="B402" s="5" t="s">
        <v>1247</v>
      </c>
      <c r="C402" s="3" t="s">
        <v>1248</v>
      </c>
      <c r="D402" s="8" t="s">
        <v>1248</v>
      </c>
      <c r="E402" s="5" t="s">
        <v>1249</v>
      </c>
      <c r="F402" s="9" t="s">
        <v>37</v>
      </c>
      <c r="G402" s="9" t="s">
        <v>11</v>
      </c>
      <c r="H402" s="4" t="str">
        <f t="shared" si="24"/>
        <v>Rural MRSA Northeast</v>
      </c>
      <c r="I402" s="6">
        <v>159968.30477823646</v>
      </c>
      <c r="J402" s="6">
        <v>133465.65726684686</v>
      </c>
      <c r="K402" s="6">
        <f t="shared" si="25"/>
        <v>293433.96204508329</v>
      </c>
      <c r="L402" s="15">
        <f t="shared" si="26"/>
        <v>1.4227201922719358E-4</v>
      </c>
      <c r="M402" s="17">
        <f t="shared" si="27"/>
        <v>32742.67</v>
      </c>
    </row>
    <row r="403" spans="1:13" x14ac:dyDescent="0.2">
      <c r="A403" s="3" t="s">
        <v>1250</v>
      </c>
      <c r="B403" s="5" t="s">
        <v>1250</v>
      </c>
      <c r="C403" s="3" t="s">
        <v>1251</v>
      </c>
      <c r="D403" s="8" t="s">
        <v>1251</v>
      </c>
      <c r="E403" s="5" t="s">
        <v>1252</v>
      </c>
      <c r="F403" s="9" t="s">
        <v>33</v>
      </c>
      <c r="G403" s="9" t="s">
        <v>6</v>
      </c>
      <c r="H403" s="4" t="str">
        <f t="shared" si="24"/>
        <v>Urban Harris</v>
      </c>
      <c r="I403" s="6">
        <v>1901504.8459311309</v>
      </c>
      <c r="J403" s="6">
        <v>1543067.1480752381</v>
      </c>
      <c r="K403" s="6">
        <f t="shared" si="25"/>
        <v>3444571.9940063693</v>
      </c>
      <c r="L403" s="15">
        <f t="shared" si="26"/>
        <v>1.6701073370826542E-3</v>
      </c>
      <c r="M403" s="17">
        <f t="shared" si="27"/>
        <v>384360.7</v>
      </c>
    </row>
    <row r="404" spans="1:13" x14ac:dyDescent="0.2">
      <c r="A404" s="3" t="s">
        <v>1253</v>
      </c>
      <c r="B404" s="5" t="s">
        <v>1253</v>
      </c>
      <c r="C404" s="3" t="s">
        <v>1254</v>
      </c>
      <c r="D404" s="8" t="s">
        <v>1254</v>
      </c>
      <c r="E404" s="5" t="s">
        <v>1255</v>
      </c>
      <c r="F404" s="9" t="s">
        <v>37</v>
      </c>
      <c r="G404" s="9" t="s">
        <v>6</v>
      </c>
      <c r="H404" s="4" t="str">
        <f t="shared" si="24"/>
        <v>Rural Harris</v>
      </c>
      <c r="I404" s="6">
        <v>23639.453134816482</v>
      </c>
      <c r="J404" s="6">
        <v>20695.038905378926</v>
      </c>
      <c r="K404" s="6">
        <f t="shared" si="25"/>
        <v>44334.492040195408</v>
      </c>
      <c r="L404" s="15">
        <f t="shared" si="26"/>
        <v>2.1495663487655347E-5</v>
      </c>
      <c r="M404" s="17">
        <f t="shared" si="27"/>
        <v>4947.04</v>
      </c>
    </row>
    <row r="405" spans="1:13" ht="38.25" x14ac:dyDescent="0.2">
      <c r="A405" s="3" t="s">
        <v>1256</v>
      </c>
      <c r="B405" s="5" t="s">
        <v>1256</v>
      </c>
      <c r="C405" s="3" t="s">
        <v>1257</v>
      </c>
      <c r="D405" s="8" t="s">
        <v>1257</v>
      </c>
      <c r="E405" s="5" t="s">
        <v>1258</v>
      </c>
      <c r="F405" s="9" t="s">
        <v>97</v>
      </c>
      <c r="G405" s="9" t="s">
        <v>11</v>
      </c>
      <c r="H405" s="4" t="str">
        <f t="shared" si="24"/>
        <v>State-owned non-IMD MRSA Northeast</v>
      </c>
      <c r="I405" s="6">
        <v>429541.84154901886</v>
      </c>
      <c r="J405" s="6">
        <v>367457.73068808031</v>
      </c>
      <c r="K405" s="6">
        <f t="shared" si="25"/>
        <v>796999.57223709917</v>
      </c>
      <c r="L405" s="15">
        <f t="shared" si="26"/>
        <v>3.8642677103599969E-4</v>
      </c>
      <c r="M405" s="17">
        <f t="shared" si="27"/>
        <v>88932.77</v>
      </c>
    </row>
    <row r="406" spans="1:13" x14ac:dyDescent="0.2">
      <c r="A406" s="3" t="s">
        <v>1259</v>
      </c>
      <c r="B406" s="5" t="s">
        <v>1259</v>
      </c>
      <c r="C406" s="3" t="s">
        <v>1260</v>
      </c>
      <c r="D406" s="8" t="s">
        <v>1260</v>
      </c>
      <c r="E406" s="5" t="s">
        <v>1261</v>
      </c>
      <c r="F406" s="9" t="s">
        <v>37</v>
      </c>
      <c r="G406" s="9" t="s">
        <v>12</v>
      </c>
      <c r="H406" s="4" t="str">
        <f t="shared" si="24"/>
        <v>Rural MRSA West</v>
      </c>
      <c r="I406" s="6">
        <v>3744.6307836559977</v>
      </c>
      <c r="J406" s="6">
        <v>2932.4093353506601</v>
      </c>
      <c r="K406" s="6">
        <f t="shared" si="25"/>
        <v>6677.0401190066577</v>
      </c>
      <c r="L406" s="15">
        <f t="shared" si="26"/>
        <v>3.2373757065179338E-6</v>
      </c>
      <c r="M406" s="17">
        <f t="shared" si="27"/>
        <v>745.05</v>
      </c>
    </row>
    <row r="407" spans="1:13" x14ac:dyDescent="0.2">
      <c r="A407" s="3" t="s">
        <v>1262</v>
      </c>
      <c r="B407" s="5" t="s">
        <v>1263</v>
      </c>
      <c r="C407" s="3" t="s">
        <v>1264</v>
      </c>
      <c r="D407" s="8" t="s">
        <v>1264</v>
      </c>
      <c r="E407" s="5" t="s">
        <v>1265</v>
      </c>
      <c r="F407" s="9" t="s">
        <v>37</v>
      </c>
      <c r="G407" s="9" t="s">
        <v>12</v>
      </c>
      <c r="H407" s="4" t="str">
        <f t="shared" si="24"/>
        <v>Rural MRSA West</v>
      </c>
      <c r="I407" s="6">
        <v>549659.41209974571</v>
      </c>
      <c r="J407" s="6">
        <v>551009.99828712863</v>
      </c>
      <c r="K407" s="6">
        <f t="shared" si="25"/>
        <v>1100669.4103868743</v>
      </c>
      <c r="L407" s="15">
        <f t="shared" si="26"/>
        <v>5.3366167442228782E-4</v>
      </c>
      <c r="M407" s="17">
        <f t="shared" si="27"/>
        <v>122817.60000000001</v>
      </c>
    </row>
    <row r="408" spans="1:13" x14ac:dyDescent="0.2">
      <c r="A408" s="3" t="s">
        <v>1266</v>
      </c>
      <c r="B408" s="5" t="s">
        <v>1266</v>
      </c>
      <c r="C408" s="3" t="s">
        <v>1267</v>
      </c>
      <c r="D408" s="8" t="s">
        <v>1267</v>
      </c>
      <c r="E408" s="5" t="s">
        <v>1268</v>
      </c>
      <c r="F408" s="9" t="s">
        <v>37</v>
      </c>
      <c r="G408" s="9" t="s">
        <v>12</v>
      </c>
      <c r="H408" s="4" t="str">
        <f t="shared" si="24"/>
        <v>Rural MRSA West</v>
      </c>
      <c r="I408" s="6">
        <v>5508.2256431979695</v>
      </c>
      <c r="J408" s="6">
        <v>4375.798016013111</v>
      </c>
      <c r="K408" s="6">
        <f t="shared" si="25"/>
        <v>9884.0236592110814</v>
      </c>
      <c r="L408" s="15">
        <f t="shared" si="26"/>
        <v>4.7922878261421664E-6</v>
      </c>
      <c r="M408" s="17">
        <f t="shared" si="27"/>
        <v>1102.9000000000001</v>
      </c>
    </row>
    <row r="409" spans="1:13" x14ac:dyDescent="0.2">
      <c r="I409" s="11">
        <f>SUM(I2:I408)</f>
        <v>1115797083.9748254</v>
      </c>
      <c r="J409" s="11">
        <f t="shared" ref="J409:K409" si="28">SUM(J2:J408)</f>
        <v>946688312.93586242</v>
      </c>
      <c r="K409" s="11">
        <f t="shared" si="28"/>
        <v>2062485396.9106874</v>
      </c>
      <c r="L409" s="12">
        <f t="shared" ref="L409" si="29">SUM(L2:L408)</f>
        <v>1.0000000000000002</v>
      </c>
      <c r="M409" s="11">
        <f t="shared" ref="M409" si="30">SUM(M2:M408)</f>
        <v>230141316.01000002</v>
      </c>
    </row>
  </sheetData>
  <autoFilter ref="A1:J408" xr:uid="{CAFAE52E-3855-4EB3-BA53-9C21AF126AB6}"/>
  <conditionalFormatting sqref="A1">
    <cfRule type="duplicateValues" dxfId="4" priority="4"/>
  </conditionalFormatting>
  <conditionalFormatting sqref="B2:B49">
    <cfRule type="duplicateValues" dxfId="3" priority="5"/>
  </conditionalFormatting>
  <conditionalFormatting sqref="C223:C408 C1:C221">
    <cfRule type="duplicateValues" dxfId="2" priority="6"/>
  </conditionalFormatting>
  <conditionalFormatting sqref="C1:C408">
    <cfRule type="duplicateValues" dxfId="1" priority="3"/>
  </conditionalFormatting>
  <conditionalFormatting sqref="A1:A408">
    <cfRule type="duplicateValues" dxfId="0" priority="2"/>
  </conditionalFormatting>
  <pageMargins left="0.7" right="0.7" top="0.75" bottom="0.75" header="0.3" footer="0.3"/>
  <pageSetup scale="3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034306322044B8B4F8E682A0C31B9" ma:contentTypeVersion="16" ma:contentTypeDescription="Create a new document." ma:contentTypeScope="" ma:versionID="ae91d9f0c6481eb4898ffc68b75a696a">
  <xsd:schema xmlns:xsd="http://www.w3.org/2001/XMLSchema" xmlns:xs="http://www.w3.org/2001/XMLSchema" xmlns:p="http://schemas.microsoft.com/office/2006/metadata/properties" xmlns:ns2="92d3b7a5-8da5-4615-950f-0681d7046a28" xmlns:ns3="4153c382-c004-48e3-bbbd-6c2ec0638c15" targetNamespace="http://schemas.microsoft.com/office/2006/metadata/properties" ma:root="true" ma:fieldsID="e0c4c0484083345d286ce784ce7efd0f" ns2:_="" ns3:_="">
    <xsd:import namespace="92d3b7a5-8da5-4615-950f-0681d7046a28"/>
    <xsd:import namespace="4153c382-c004-48e3-bbbd-6c2ec0638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3c382-c004-48e3-bbbd-6c2ec0638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37350-5641-4960-AEAC-369F6C785E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D3DF86-3453-44B5-AE59-EBE8EFF95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4153c382-c004-48e3-bbbd-6c2ec0638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B65BDC-3A72-451B-BE73-B174B7C20C8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B08FA2-C5E4-4008-A84A-9437D7615D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Additional IGT by SDA</vt:lpstr>
      <vt:lpstr>CHIRP Year2 Additional IGT Call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Brown,Adam (HHSC)</dc:creator>
  <cp:keywords/>
  <dc:description/>
  <cp:lastModifiedBy>Dutcher,James (HHSC)</cp:lastModifiedBy>
  <cp:revision/>
  <dcterms:created xsi:type="dcterms:W3CDTF">2023-07-18T14:44:29Z</dcterms:created>
  <dcterms:modified xsi:type="dcterms:W3CDTF">2023-07-19T13:01:08Z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0x010100B07034306322044B8B4F8E682A0C31B9</vt:lpwstr>
  </property>
</Properties>
</file>