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66925"/>
  <xr:revisionPtr revIDLastSave="0" documentId="8_{4C4EE1B8-60AC-41F4-9FFC-3812F519B49F}" xr6:coauthVersionLast="46" xr6:coauthVersionMax="46" xr10:uidLastSave="{00000000-0000-0000-0000-000000000000}"/>
  <bookViews>
    <workbookView xWindow="5460" yWindow="990" windowWidth="21600" windowHeight="11385" tabRatio="875" activeTab="2" xr2:uid="{2A96EF27-209D-48F3-A5CC-D66DC3E5B1C3}"/>
  </bookViews>
  <sheets>
    <sheet name="06_2022" sheetId="53" r:id="rId1"/>
    <sheet name="MCO Pivot" sheetId="82" r:id="rId2"/>
    <sheet name="Calculations" sheetId="85" r:id="rId3"/>
  </sheets>
  <externalReferences>
    <externalReference r:id="rId4"/>
    <externalReference r:id="rId5"/>
  </externalReferences>
  <definedNames>
    <definedName name="_xlnm._FilterDatabase" localSheetId="0" hidden="1">'06_2022'!$A$3:$J$171</definedName>
    <definedName name="Age">'[1]rate options'!$E$41</definedName>
    <definedName name="ALL_CONTRACTS_FEE_SCHEDULE_CROSSTAB_FINAL" localSheetId="0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 localSheetId="0">'[1]rate calculation'!#REF!</definedName>
    <definedName name="AVGCMI">'[1]rate calculation'!#REF!</definedName>
    <definedName name="AvgCMI1" localSheetId="0">'[1]rate model'!#REF!</definedName>
    <definedName name="AvgCMI1">'[1]rate model'!#REF!</definedName>
    <definedName name="basCMI" localSheetId="0">#REF!</definedName>
    <definedName name="basCMI">#REF!</definedName>
    <definedName name="CLAB_2014" localSheetId="0">#REF!</definedName>
    <definedName name="CLAB_2014">#REF!</definedName>
    <definedName name="CLFS_2020_Q2V1__2020_02_15_" localSheetId="0">#REF!</definedName>
    <definedName name="CLFS_2020_Q2V1__2020_02_15_">#REF!</definedName>
    <definedName name="CMIDate">'[1]rate options'!$C$5</definedName>
    <definedName name="Costs1" localSheetId="0">#REF!</definedName>
    <definedName name="Costs1">#REF!</definedName>
    <definedName name="crowley" localSheetId="0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0">#REF!</definedName>
    <definedName name="export">#REF!</definedName>
    <definedName name="FinalASCclaims" localSheetId="0">#REF!</definedName>
    <definedName name="FinalASCclaims">#REF!</definedName>
    <definedName name="FMAP" localSheetId="0">#REF!</definedName>
    <definedName name="FMAP">#REF!</definedName>
    <definedName name="FRVAvg" localSheetId="0">#REF!</definedName>
    <definedName name="FRVAvg">#REF!</definedName>
    <definedName name="Inflation">'[1]rate options'!$C$48</definedName>
    <definedName name="InterimAdj">'[1]rate options'!$C$18</definedName>
    <definedName name="IOWA_MEDICAID_JUL13_JUN14_ANE_ASA_BILLINGS" localSheetId="0">#REF!</definedName>
    <definedName name="IOWA_MEDICAID_JUL13_JUN14_ANE_ASA_BILLINGS">#REF!</definedName>
    <definedName name="Land">'[1]rate options'!$C$31</definedName>
    <definedName name="lookup" localSheetId="0">#REF!</definedName>
    <definedName name="lookup">#REF!</definedName>
    <definedName name="mbrship" localSheetId="0">#REF!</definedName>
    <definedName name="mbrship">#REF!</definedName>
    <definedName name="McdCMI">'[1]rate options'!$AE$5</definedName>
    <definedName name="MEDICAID_ASA_CODE_BILLINGS_JUL12_JUN13" localSheetId="0">#REF!</definedName>
    <definedName name="MEDICAID_ASA_CODE_BILLINGS_JUL12_JUN13">#REF!</definedName>
    <definedName name="missing_fac" localSheetId="0">'[2]rate calculation'!#REF!</definedName>
    <definedName name="missing_fac">'[2]rate calculation'!#REF!</definedName>
    <definedName name="moveable4000CFA" localSheetId="0">#REF!</definedName>
    <definedName name="moveable4000CFA">#REF!</definedName>
    <definedName name="new_fac" localSheetId="0">'[2]rate calculation'!#REF!</definedName>
    <definedName name="new_fac">'[2]rate calculation'!#REF!</definedName>
    <definedName name="Occupancy">'[1]rate options'!$C$45</definedName>
    <definedName name="OffsetValue" localSheetId="0">#REF!</definedName>
    <definedName name="OffsetValue">#REF!</definedName>
    <definedName name="_xlnm.Print_Titles" localSheetId="0">'06_2022'!$1:$3</definedName>
    <definedName name="PropTaxAvg">'[1]rate calculation'!$BJ$277</definedName>
    <definedName name="ProviderFee">'[1]rate options'!$C$15</definedName>
    <definedName name="rate_data" localSheetId="0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ntalRate">'[1]rate options'!$C$43</definedName>
    <definedName name="RVU_Rates" localSheetId="0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 localSheetId="0">#REF!</definedName>
    <definedName name="Summary">#REF!</definedName>
    <definedName name="Total_Costs" localSheetId="0">#REF!</definedName>
    <definedName name="Total_Costs">#REF!</definedName>
    <definedName name="Total_Visits" localSheetId="0">#REF!</definedName>
    <definedName name="Total_Visits">#REF!</definedName>
    <definedName name="TotalCMI">'[1]rate options'!$AE$4</definedName>
    <definedName name="UIHC_PHYSICIAN_UPL_DATA_FOR_SELLERS_DORSEY" localSheetId="0">#REF!</definedName>
    <definedName name="UIHC_PHYSICIAN_UPL_DATA_FOR_SELLERS_DORSEY">#REF!</definedName>
    <definedName name="UP" localSheetId="0">#REF!</definedName>
    <definedName name="UP">#REF!</definedName>
  </definedNames>
  <calcPr calcId="191028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91" i="85" l="1"/>
  <c r="S890" i="85"/>
  <c r="S3" i="85"/>
  <c r="S4" i="85"/>
  <c r="S5" i="85"/>
  <c r="S6" i="85"/>
  <c r="S7" i="85"/>
  <c r="S8" i="85"/>
  <c r="S9" i="85"/>
  <c r="S10" i="85"/>
  <c r="S11" i="85"/>
  <c r="S12" i="85"/>
  <c r="S13" i="85"/>
  <c r="S14" i="85"/>
  <c r="S15" i="85"/>
  <c r="S16" i="85"/>
  <c r="S17" i="85"/>
  <c r="S18" i="85"/>
  <c r="S19" i="85"/>
  <c r="S20" i="85"/>
  <c r="S21" i="85"/>
  <c r="S22" i="85"/>
  <c r="S23" i="85"/>
  <c r="S24" i="85"/>
  <c r="S25" i="85"/>
  <c r="S26" i="85"/>
  <c r="S27" i="85"/>
  <c r="S28" i="85"/>
  <c r="S29" i="85"/>
  <c r="S30" i="85"/>
  <c r="S31" i="85"/>
  <c r="S32" i="85"/>
  <c r="S33" i="85"/>
  <c r="S34" i="85"/>
  <c r="S35" i="85"/>
  <c r="S36" i="85"/>
  <c r="S37" i="85"/>
  <c r="S38" i="85"/>
  <c r="S39" i="85"/>
  <c r="S40" i="85"/>
  <c r="S41" i="85"/>
  <c r="S42" i="85"/>
  <c r="S43" i="85"/>
  <c r="S44" i="85"/>
  <c r="S45" i="85"/>
  <c r="S46" i="85"/>
  <c r="S47" i="85"/>
  <c r="S48" i="85"/>
  <c r="S49" i="85"/>
  <c r="S50" i="85"/>
  <c r="S51" i="85"/>
  <c r="S52" i="85"/>
  <c r="S53" i="85"/>
  <c r="S54" i="85"/>
  <c r="S55" i="85"/>
  <c r="S56" i="85"/>
  <c r="S57" i="85"/>
  <c r="S58" i="85"/>
  <c r="S59" i="85"/>
  <c r="S60" i="85"/>
  <c r="S61" i="85"/>
  <c r="S62" i="85"/>
  <c r="S63" i="85"/>
  <c r="S64" i="85"/>
  <c r="S65" i="85"/>
  <c r="S66" i="85"/>
  <c r="S67" i="85"/>
  <c r="S68" i="85"/>
  <c r="S69" i="85"/>
  <c r="S70" i="85"/>
  <c r="S71" i="85"/>
  <c r="S72" i="85"/>
  <c r="S73" i="85"/>
  <c r="S74" i="85"/>
  <c r="S75" i="85"/>
  <c r="S76" i="85"/>
  <c r="S77" i="85"/>
  <c r="S78" i="85"/>
  <c r="S79" i="85"/>
  <c r="S80" i="85"/>
  <c r="S81" i="85"/>
  <c r="S82" i="85"/>
  <c r="S83" i="85"/>
  <c r="S84" i="85"/>
  <c r="S85" i="85"/>
  <c r="S86" i="85"/>
  <c r="S87" i="85"/>
  <c r="S88" i="85"/>
  <c r="S89" i="85"/>
  <c r="S90" i="85"/>
  <c r="S91" i="85"/>
  <c r="S92" i="85"/>
  <c r="S93" i="85"/>
  <c r="S94" i="85"/>
  <c r="S95" i="85"/>
  <c r="S96" i="85"/>
  <c r="S97" i="85"/>
  <c r="S98" i="85"/>
  <c r="S99" i="85"/>
  <c r="S100" i="85"/>
  <c r="S101" i="85"/>
  <c r="S102" i="85"/>
  <c r="S103" i="85"/>
  <c r="S104" i="85"/>
  <c r="S105" i="85"/>
  <c r="S106" i="85"/>
  <c r="S107" i="85"/>
  <c r="S108" i="85"/>
  <c r="S109" i="85"/>
  <c r="S110" i="85"/>
  <c r="S111" i="85"/>
  <c r="S112" i="85"/>
  <c r="S113" i="85"/>
  <c r="S114" i="85"/>
  <c r="S115" i="85"/>
  <c r="S116" i="85"/>
  <c r="S117" i="85"/>
  <c r="S118" i="85"/>
  <c r="S119" i="85"/>
  <c r="S120" i="85"/>
  <c r="S121" i="85"/>
  <c r="S122" i="85"/>
  <c r="S123" i="85"/>
  <c r="S124" i="85"/>
  <c r="S125" i="85"/>
  <c r="S126" i="85"/>
  <c r="S127" i="85"/>
  <c r="S128" i="85"/>
  <c r="S129" i="85"/>
  <c r="S130" i="85"/>
  <c r="S131" i="85"/>
  <c r="S132" i="85"/>
  <c r="S133" i="85"/>
  <c r="S134" i="85"/>
  <c r="S135" i="85"/>
  <c r="S136" i="85"/>
  <c r="S137" i="85"/>
  <c r="S138" i="85"/>
  <c r="S139" i="85"/>
  <c r="S140" i="85"/>
  <c r="S141" i="85"/>
  <c r="S142" i="85"/>
  <c r="S143" i="85"/>
  <c r="S144" i="85"/>
  <c r="S145" i="85"/>
  <c r="S146" i="85"/>
  <c r="S147" i="85"/>
  <c r="S148" i="85"/>
  <c r="S149" i="85"/>
  <c r="S150" i="85"/>
  <c r="S151" i="85"/>
  <c r="S152" i="85"/>
  <c r="S153" i="85"/>
  <c r="S154" i="85"/>
  <c r="S155" i="85"/>
  <c r="S156" i="85"/>
  <c r="S157" i="85"/>
  <c r="S158" i="85"/>
  <c r="S159" i="85"/>
  <c r="S160" i="85"/>
  <c r="S161" i="85"/>
  <c r="S162" i="85"/>
  <c r="S163" i="85"/>
  <c r="S164" i="85"/>
  <c r="S165" i="85"/>
  <c r="S166" i="85"/>
  <c r="S167" i="85"/>
  <c r="S168" i="85"/>
  <c r="S169" i="85"/>
  <c r="S170" i="85"/>
  <c r="S171" i="85"/>
  <c r="S172" i="85"/>
  <c r="S173" i="85"/>
  <c r="S174" i="85"/>
  <c r="S175" i="85"/>
  <c r="S176" i="85"/>
  <c r="S177" i="85"/>
  <c r="S178" i="85"/>
  <c r="S179" i="85"/>
  <c r="S180" i="85"/>
  <c r="S181" i="85"/>
  <c r="S182" i="85"/>
  <c r="S183" i="85"/>
  <c r="S184" i="85"/>
  <c r="S185" i="85"/>
  <c r="S186" i="85"/>
  <c r="S187" i="85"/>
  <c r="S188" i="85"/>
  <c r="S189" i="85"/>
  <c r="S190" i="85"/>
  <c r="S191" i="85"/>
  <c r="S192" i="85"/>
  <c r="S193" i="85"/>
  <c r="S194" i="85"/>
  <c r="S195" i="85"/>
  <c r="S196" i="85"/>
  <c r="S197" i="85"/>
  <c r="S198" i="85"/>
  <c r="S199" i="85"/>
  <c r="S200" i="85"/>
  <c r="S201" i="85"/>
  <c r="S202" i="85"/>
  <c r="S203" i="85"/>
  <c r="S204" i="85"/>
  <c r="S205" i="85"/>
  <c r="S206" i="85"/>
  <c r="S207" i="85"/>
  <c r="S208" i="85"/>
  <c r="S209" i="85"/>
  <c r="S210" i="85"/>
  <c r="S211" i="85"/>
  <c r="S212" i="85"/>
  <c r="S213" i="85"/>
  <c r="S214" i="85"/>
  <c r="S215" i="85"/>
  <c r="S216" i="85"/>
  <c r="S217" i="85"/>
  <c r="S218" i="85"/>
  <c r="S219" i="85"/>
  <c r="S220" i="85"/>
  <c r="S221" i="85"/>
  <c r="S222" i="85"/>
  <c r="S223" i="85"/>
  <c r="S224" i="85"/>
  <c r="S225" i="85"/>
  <c r="S226" i="85"/>
  <c r="S227" i="85"/>
  <c r="S228" i="85"/>
  <c r="S229" i="85"/>
  <c r="S230" i="85"/>
  <c r="S231" i="85"/>
  <c r="S232" i="85"/>
  <c r="S233" i="85"/>
  <c r="S234" i="85"/>
  <c r="S235" i="85"/>
  <c r="S236" i="85"/>
  <c r="S237" i="85"/>
  <c r="S238" i="85"/>
  <c r="S239" i="85"/>
  <c r="S240" i="85"/>
  <c r="S241" i="85"/>
  <c r="S242" i="85"/>
  <c r="S243" i="85"/>
  <c r="S244" i="85"/>
  <c r="S245" i="85"/>
  <c r="S246" i="85"/>
  <c r="S247" i="85"/>
  <c r="S248" i="85"/>
  <c r="S249" i="85"/>
  <c r="S250" i="85"/>
  <c r="S251" i="85"/>
  <c r="S252" i="85"/>
  <c r="S253" i="85"/>
  <c r="S254" i="85"/>
  <c r="S255" i="85"/>
  <c r="S256" i="85"/>
  <c r="S257" i="85"/>
  <c r="S258" i="85"/>
  <c r="S259" i="85"/>
  <c r="S260" i="85"/>
  <c r="S261" i="85"/>
  <c r="S262" i="85"/>
  <c r="S263" i="85"/>
  <c r="S264" i="85"/>
  <c r="S265" i="85"/>
  <c r="S266" i="85"/>
  <c r="S267" i="85"/>
  <c r="S268" i="85"/>
  <c r="S269" i="85"/>
  <c r="S270" i="85"/>
  <c r="S271" i="85"/>
  <c r="S272" i="85"/>
  <c r="S273" i="85"/>
  <c r="S274" i="85"/>
  <c r="S275" i="85"/>
  <c r="S276" i="85"/>
  <c r="S277" i="85"/>
  <c r="S278" i="85"/>
  <c r="S279" i="85"/>
  <c r="S280" i="85"/>
  <c r="S281" i="85"/>
  <c r="S282" i="85"/>
  <c r="S283" i="85"/>
  <c r="S284" i="85"/>
  <c r="S285" i="85"/>
  <c r="S286" i="85"/>
  <c r="S287" i="85"/>
  <c r="S288" i="85"/>
  <c r="S289" i="85"/>
  <c r="S290" i="85"/>
  <c r="S291" i="85"/>
  <c r="S292" i="85"/>
  <c r="S293" i="85"/>
  <c r="S294" i="85"/>
  <c r="S295" i="85"/>
  <c r="S296" i="85"/>
  <c r="S297" i="85"/>
  <c r="S298" i="85"/>
  <c r="S299" i="85"/>
  <c r="S300" i="85"/>
  <c r="S301" i="85"/>
  <c r="S302" i="85"/>
  <c r="S303" i="85"/>
  <c r="S304" i="85"/>
  <c r="S305" i="85"/>
  <c r="S306" i="85"/>
  <c r="S307" i="85"/>
  <c r="S308" i="85"/>
  <c r="S309" i="85"/>
  <c r="S310" i="85"/>
  <c r="S311" i="85"/>
  <c r="S312" i="85"/>
  <c r="S313" i="85"/>
  <c r="S314" i="85"/>
  <c r="S315" i="85"/>
  <c r="S316" i="85"/>
  <c r="S317" i="85"/>
  <c r="S318" i="85"/>
  <c r="S319" i="85"/>
  <c r="S320" i="85"/>
  <c r="S321" i="85"/>
  <c r="S322" i="85"/>
  <c r="S323" i="85"/>
  <c r="S324" i="85"/>
  <c r="S325" i="85"/>
  <c r="S326" i="85"/>
  <c r="S327" i="85"/>
  <c r="S328" i="85"/>
  <c r="S329" i="85"/>
  <c r="S330" i="85"/>
  <c r="S331" i="85"/>
  <c r="S332" i="85"/>
  <c r="S333" i="85"/>
  <c r="S334" i="85"/>
  <c r="S335" i="85"/>
  <c r="S336" i="85"/>
  <c r="S337" i="85"/>
  <c r="S338" i="85"/>
  <c r="S339" i="85"/>
  <c r="S340" i="85"/>
  <c r="S341" i="85"/>
  <c r="S342" i="85"/>
  <c r="S343" i="85"/>
  <c r="S344" i="85"/>
  <c r="S345" i="85"/>
  <c r="S346" i="85"/>
  <c r="S347" i="85"/>
  <c r="S348" i="85"/>
  <c r="S349" i="85"/>
  <c r="S350" i="85"/>
  <c r="S351" i="85"/>
  <c r="S352" i="85"/>
  <c r="S353" i="85"/>
  <c r="S354" i="85"/>
  <c r="S355" i="85"/>
  <c r="S356" i="85"/>
  <c r="S357" i="85"/>
  <c r="S358" i="85"/>
  <c r="S359" i="85"/>
  <c r="S360" i="85"/>
  <c r="S361" i="85"/>
  <c r="S362" i="85"/>
  <c r="S363" i="85"/>
  <c r="S364" i="85"/>
  <c r="S365" i="85"/>
  <c r="S366" i="85"/>
  <c r="S367" i="85"/>
  <c r="S368" i="85"/>
  <c r="S369" i="85"/>
  <c r="S370" i="85"/>
  <c r="S371" i="85"/>
  <c r="S372" i="85"/>
  <c r="S373" i="85"/>
  <c r="S374" i="85"/>
  <c r="S375" i="85"/>
  <c r="S376" i="85"/>
  <c r="S377" i="85"/>
  <c r="S378" i="85"/>
  <c r="S379" i="85"/>
  <c r="S380" i="85"/>
  <c r="S381" i="85"/>
  <c r="S382" i="85"/>
  <c r="S383" i="85"/>
  <c r="S384" i="85"/>
  <c r="S385" i="85"/>
  <c r="S386" i="85"/>
  <c r="S387" i="85"/>
  <c r="S388" i="85"/>
  <c r="S389" i="85"/>
  <c r="S390" i="85"/>
  <c r="S391" i="85"/>
  <c r="S392" i="85"/>
  <c r="S393" i="85"/>
  <c r="S394" i="85"/>
  <c r="S395" i="85"/>
  <c r="S396" i="85"/>
  <c r="S397" i="85"/>
  <c r="S398" i="85"/>
  <c r="S399" i="85"/>
  <c r="S400" i="85"/>
  <c r="S401" i="85"/>
  <c r="S402" i="85"/>
  <c r="S403" i="85"/>
  <c r="S404" i="85"/>
  <c r="S405" i="85"/>
  <c r="S406" i="85"/>
  <c r="S407" i="85"/>
  <c r="S408" i="85"/>
  <c r="S409" i="85"/>
  <c r="S410" i="85"/>
  <c r="S411" i="85"/>
  <c r="S412" i="85"/>
  <c r="S413" i="85"/>
  <c r="S414" i="85"/>
  <c r="S415" i="85"/>
  <c r="S416" i="85"/>
  <c r="S417" i="85"/>
  <c r="S418" i="85"/>
  <c r="S419" i="85"/>
  <c r="S420" i="85"/>
  <c r="S421" i="85"/>
  <c r="S422" i="85"/>
  <c r="S423" i="85"/>
  <c r="S424" i="85"/>
  <c r="S425" i="85"/>
  <c r="S426" i="85"/>
  <c r="S427" i="85"/>
  <c r="S428" i="85"/>
  <c r="S429" i="85"/>
  <c r="S430" i="85"/>
  <c r="S431" i="85"/>
  <c r="S432" i="85"/>
  <c r="S433" i="85"/>
  <c r="S434" i="85"/>
  <c r="S435" i="85"/>
  <c r="S436" i="85"/>
  <c r="S437" i="85"/>
  <c r="S438" i="85"/>
  <c r="S439" i="85"/>
  <c r="S440" i="85"/>
  <c r="S441" i="85"/>
  <c r="S442" i="85"/>
  <c r="S443" i="85"/>
  <c r="S444" i="85"/>
  <c r="S445" i="85"/>
  <c r="S446" i="85"/>
  <c r="S447" i="85"/>
  <c r="S448" i="85"/>
  <c r="S449" i="85"/>
  <c r="S450" i="85"/>
  <c r="S451" i="85"/>
  <c r="S452" i="85"/>
  <c r="S453" i="85"/>
  <c r="S454" i="85"/>
  <c r="S455" i="85"/>
  <c r="S456" i="85"/>
  <c r="S457" i="85"/>
  <c r="S458" i="85"/>
  <c r="S459" i="85"/>
  <c r="S460" i="85"/>
  <c r="S461" i="85"/>
  <c r="S462" i="85"/>
  <c r="S463" i="85"/>
  <c r="S464" i="85"/>
  <c r="S465" i="85"/>
  <c r="S466" i="85"/>
  <c r="S467" i="85"/>
  <c r="S468" i="85"/>
  <c r="S469" i="85"/>
  <c r="S470" i="85"/>
  <c r="S471" i="85"/>
  <c r="S472" i="85"/>
  <c r="S473" i="85"/>
  <c r="S474" i="85"/>
  <c r="S475" i="85"/>
  <c r="S476" i="85"/>
  <c r="S477" i="85"/>
  <c r="S478" i="85"/>
  <c r="S479" i="85"/>
  <c r="S480" i="85"/>
  <c r="S481" i="85"/>
  <c r="S482" i="85"/>
  <c r="S483" i="85"/>
  <c r="S484" i="85"/>
  <c r="S485" i="85"/>
  <c r="S486" i="85"/>
  <c r="S487" i="85"/>
  <c r="S488" i="85"/>
  <c r="S489" i="85"/>
  <c r="S490" i="85"/>
  <c r="S491" i="85"/>
  <c r="S492" i="85"/>
  <c r="S493" i="85"/>
  <c r="S494" i="85"/>
  <c r="S495" i="85"/>
  <c r="S496" i="85"/>
  <c r="S497" i="85"/>
  <c r="S498" i="85"/>
  <c r="S499" i="85"/>
  <c r="S500" i="85"/>
  <c r="S501" i="85"/>
  <c r="S502" i="85"/>
  <c r="S503" i="85"/>
  <c r="S504" i="85"/>
  <c r="S505" i="85"/>
  <c r="S506" i="85"/>
  <c r="S507" i="85"/>
  <c r="S508" i="85"/>
  <c r="S509" i="85"/>
  <c r="S510" i="85"/>
  <c r="S511" i="85"/>
  <c r="S512" i="85"/>
  <c r="S513" i="85"/>
  <c r="S514" i="85"/>
  <c r="S515" i="85"/>
  <c r="S516" i="85"/>
  <c r="S517" i="85"/>
  <c r="S518" i="85"/>
  <c r="S519" i="85"/>
  <c r="S520" i="85"/>
  <c r="S521" i="85"/>
  <c r="S522" i="85"/>
  <c r="S523" i="85"/>
  <c r="S524" i="85"/>
  <c r="S525" i="85"/>
  <c r="S526" i="85"/>
  <c r="S527" i="85"/>
  <c r="S528" i="85"/>
  <c r="S529" i="85"/>
  <c r="S530" i="85"/>
  <c r="S531" i="85"/>
  <c r="S532" i="85"/>
  <c r="S533" i="85"/>
  <c r="S534" i="85"/>
  <c r="S535" i="85"/>
  <c r="S536" i="85"/>
  <c r="S537" i="85"/>
  <c r="S538" i="85"/>
  <c r="S539" i="85"/>
  <c r="S540" i="85"/>
  <c r="S541" i="85"/>
  <c r="S542" i="85"/>
  <c r="S543" i="85"/>
  <c r="S544" i="85"/>
  <c r="S545" i="85"/>
  <c r="S546" i="85"/>
  <c r="S547" i="85"/>
  <c r="S548" i="85"/>
  <c r="S549" i="85"/>
  <c r="S550" i="85"/>
  <c r="S551" i="85"/>
  <c r="S552" i="85"/>
  <c r="S553" i="85"/>
  <c r="S554" i="85"/>
  <c r="S555" i="85"/>
  <c r="S556" i="85"/>
  <c r="S557" i="85"/>
  <c r="S558" i="85"/>
  <c r="S559" i="85"/>
  <c r="S560" i="85"/>
  <c r="S561" i="85"/>
  <c r="S562" i="85"/>
  <c r="S563" i="85"/>
  <c r="S564" i="85"/>
  <c r="S565" i="85"/>
  <c r="S566" i="85"/>
  <c r="S567" i="85"/>
  <c r="S568" i="85"/>
  <c r="S569" i="85"/>
  <c r="S570" i="85"/>
  <c r="S571" i="85"/>
  <c r="S572" i="85"/>
  <c r="S573" i="85"/>
  <c r="S574" i="85"/>
  <c r="S575" i="85"/>
  <c r="S576" i="85"/>
  <c r="S577" i="85"/>
  <c r="S578" i="85"/>
  <c r="S579" i="85"/>
  <c r="S580" i="85"/>
  <c r="S581" i="85"/>
  <c r="S582" i="85"/>
  <c r="S583" i="85"/>
  <c r="S584" i="85"/>
  <c r="S585" i="85"/>
  <c r="S586" i="85"/>
  <c r="S587" i="85"/>
  <c r="S588" i="85"/>
  <c r="S589" i="85"/>
  <c r="S590" i="85"/>
  <c r="S591" i="85"/>
  <c r="S592" i="85"/>
  <c r="S593" i="85"/>
  <c r="S594" i="85"/>
  <c r="S595" i="85"/>
  <c r="S596" i="85"/>
  <c r="S597" i="85"/>
  <c r="S598" i="85"/>
  <c r="S599" i="85"/>
  <c r="S600" i="85"/>
  <c r="S601" i="85"/>
  <c r="S602" i="85"/>
  <c r="S603" i="85"/>
  <c r="S604" i="85"/>
  <c r="S605" i="85"/>
  <c r="S606" i="85"/>
  <c r="S607" i="85"/>
  <c r="S608" i="85"/>
  <c r="S609" i="85"/>
  <c r="S610" i="85"/>
  <c r="S611" i="85"/>
  <c r="S612" i="85"/>
  <c r="S613" i="85"/>
  <c r="S614" i="85"/>
  <c r="S615" i="85"/>
  <c r="S616" i="85"/>
  <c r="S617" i="85"/>
  <c r="S618" i="85"/>
  <c r="S619" i="85"/>
  <c r="S620" i="85"/>
  <c r="S621" i="85"/>
  <c r="S622" i="85"/>
  <c r="S623" i="85"/>
  <c r="S624" i="85"/>
  <c r="S625" i="85"/>
  <c r="S626" i="85"/>
  <c r="S627" i="85"/>
  <c r="S628" i="85"/>
  <c r="S629" i="85"/>
  <c r="S630" i="85"/>
  <c r="S631" i="85"/>
  <c r="S632" i="85"/>
  <c r="S633" i="85"/>
  <c r="S634" i="85"/>
  <c r="S635" i="85"/>
  <c r="S636" i="85"/>
  <c r="S637" i="85"/>
  <c r="S638" i="85"/>
  <c r="S639" i="85"/>
  <c r="S640" i="85"/>
  <c r="S641" i="85"/>
  <c r="S642" i="85"/>
  <c r="S643" i="85"/>
  <c r="S644" i="85"/>
  <c r="S645" i="85"/>
  <c r="S646" i="85"/>
  <c r="S647" i="85"/>
  <c r="S648" i="85"/>
  <c r="S649" i="85"/>
  <c r="S650" i="85"/>
  <c r="S651" i="85"/>
  <c r="S652" i="85"/>
  <c r="S653" i="85"/>
  <c r="S654" i="85"/>
  <c r="S655" i="85"/>
  <c r="S656" i="85"/>
  <c r="S657" i="85"/>
  <c r="S658" i="85"/>
  <c r="S659" i="85"/>
  <c r="S660" i="85"/>
  <c r="S661" i="85"/>
  <c r="S662" i="85"/>
  <c r="S663" i="85"/>
  <c r="S664" i="85"/>
  <c r="S665" i="85"/>
  <c r="S666" i="85"/>
  <c r="S667" i="85"/>
  <c r="S668" i="85"/>
  <c r="S669" i="85"/>
  <c r="S670" i="85"/>
  <c r="S671" i="85"/>
  <c r="S672" i="85"/>
  <c r="S673" i="85"/>
  <c r="S674" i="85"/>
  <c r="S675" i="85"/>
  <c r="S676" i="85"/>
  <c r="S677" i="85"/>
  <c r="S678" i="85"/>
  <c r="S679" i="85"/>
  <c r="S680" i="85"/>
  <c r="S681" i="85"/>
  <c r="S682" i="85"/>
  <c r="S683" i="85"/>
  <c r="S684" i="85"/>
  <c r="S685" i="85"/>
  <c r="S686" i="85"/>
  <c r="S687" i="85"/>
  <c r="S688" i="85"/>
  <c r="S689" i="85"/>
  <c r="S690" i="85"/>
  <c r="S691" i="85"/>
  <c r="S692" i="85"/>
  <c r="S693" i="85"/>
  <c r="S694" i="85"/>
  <c r="S695" i="85"/>
  <c r="S696" i="85"/>
  <c r="S697" i="85"/>
  <c r="S698" i="85"/>
  <c r="S699" i="85"/>
  <c r="S700" i="85"/>
  <c r="S701" i="85"/>
  <c r="S702" i="85"/>
  <c r="S703" i="85"/>
  <c r="S704" i="85"/>
  <c r="S705" i="85"/>
  <c r="S706" i="85"/>
  <c r="S707" i="85"/>
  <c r="S708" i="85"/>
  <c r="S709" i="85"/>
  <c r="S710" i="85"/>
  <c r="S711" i="85"/>
  <c r="S712" i="85"/>
  <c r="S713" i="85"/>
  <c r="S714" i="85"/>
  <c r="S715" i="85"/>
  <c r="S716" i="85"/>
  <c r="S717" i="85"/>
  <c r="S718" i="85"/>
  <c r="S719" i="85"/>
  <c r="S720" i="85"/>
  <c r="S721" i="85"/>
  <c r="S722" i="85"/>
  <c r="S723" i="85"/>
  <c r="S724" i="85"/>
  <c r="S725" i="85"/>
  <c r="S726" i="85"/>
  <c r="S727" i="85"/>
  <c r="S728" i="85"/>
  <c r="S729" i="85"/>
  <c r="S730" i="85"/>
  <c r="S731" i="85"/>
  <c r="S732" i="85"/>
  <c r="S733" i="85"/>
  <c r="S734" i="85"/>
  <c r="S735" i="85"/>
  <c r="S736" i="85"/>
  <c r="S737" i="85"/>
  <c r="S738" i="85"/>
  <c r="S739" i="85"/>
  <c r="S740" i="85"/>
  <c r="S741" i="85"/>
  <c r="S742" i="85"/>
  <c r="S743" i="85"/>
  <c r="S744" i="85"/>
  <c r="S745" i="85"/>
  <c r="S746" i="85"/>
  <c r="S747" i="85"/>
  <c r="S748" i="85"/>
  <c r="S749" i="85"/>
  <c r="S750" i="85"/>
  <c r="S751" i="85"/>
  <c r="S752" i="85"/>
  <c r="S753" i="85"/>
  <c r="S754" i="85"/>
  <c r="S755" i="85"/>
  <c r="S756" i="85"/>
  <c r="S757" i="85"/>
  <c r="S758" i="85"/>
  <c r="S759" i="85"/>
  <c r="S760" i="85"/>
  <c r="S761" i="85"/>
  <c r="S762" i="85"/>
  <c r="S763" i="85"/>
  <c r="S764" i="85"/>
  <c r="S765" i="85"/>
  <c r="S766" i="85"/>
  <c r="S767" i="85"/>
  <c r="S768" i="85"/>
  <c r="S769" i="85"/>
  <c r="S770" i="85"/>
  <c r="S771" i="85"/>
  <c r="S772" i="85"/>
  <c r="S773" i="85"/>
  <c r="S774" i="85"/>
  <c r="S775" i="85"/>
  <c r="S776" i="85"/>
  <c r="S777" i="85"/>
  <c r="S778" i="85"/>
  <c r="S779" i="85"/>
  <c r="S780" i="85"/>
  <c r="S781" i="85"/>
  <c r="S782" i="85"/>
  <c r="S783" i="85"/>
  <c r="S784" i="85"/>
  <c r="S785" i="85"/>
  <c r="S786" i="85"/>
  <c r="S787" i="85"/>
  <c r="S788" i="85"/>
  <c r="S789" i="85"/>
  <c r="S790" i="85"/>
  <c r="S791" i="85"/>
  <c r="S792" i="85"/>
  <c r="S793" i="85"/>
  <c r="S794" i="85"/>
  <c r="S795" i="85"/>
  <c r="S796" i="85"/>
  <c r="S797" i="85"/>
  <c r="S798" i="85"/>
  <c r="S799" i="85"/>
  <c r="S800" i="85"/>
  <c r="S801" i="85"/>
  <c r="S802" i="85"/>
  <c r="S803" i="85"/>
  <c r="S804" i="85"/>
  <c r="S805" i="85"/>
  <c r="S806" i="85"/>
  <c r="S807" i="85"/>
  <c r="S808" i="85"/>
  <c r="S809" i="85"/>
  <c r="S810" i="85"/>
  <c r="S811" i="85"/>
  <c r="S812" i="85"/>
  <c r="S813" i="85"/>
  <c r="S814" i="85"/>
  <c r="S815" i="85"/>
  <c r="S816" i="85"/>
  <c r="S817" i="85"/>
  <c r="S818" i="85"/>
  <c r="S819" i="85"/>
  <c r="S820" i="85"/>
  <c r="S821" i="85"/>
  <c r="S822" i="85"/>
  <c r="S823" i="85"/>
  <c r="S824" i="85"/>
  <c r="S825" i="85"/>
  <c r="S826" i="85"/>
  <c r="S827" i="85"/>
  <c r="S828" i="85"/>
  <c r="S829" i="85"/>
  <c r="S830" i="85"/>
  <c r="S831" i="85"/>
  <c r="S832" i="85"/>
  <c r="S833" i="85"/>
  <c r="S834" i="85"/>
  <c r="S835" i="85"/>
  <c r="S836" i="85"/>
  <c r="S837" i="85"/>
  <c r="S838" i="85"/>
  <c r="S839" i="85"/>
  <c r="S840" i="85"/>
  <c r="S841" i="85"/>
  <c r="S842" i="85"/>
  <c r="S843" i="85"/>
  <c r="S844" i="85"/>
  <c r="S845" i="85"/>
  <c r="S846" i="85"/>
  <c r="S847" i="85"/>
  <c r="S848" i="85"/>
  <c r="S849" i="85"/>
  <c r="S850" i="85"/>
  <c r="S851" i="85"/>
  <c r="S852" i="85"/>
  <c r="S853" i="85"/>
  <c r="S854" i="85"/>
  <c r="S855" i="85"/>
  <c r="S856" i="85"/>
  <c r="S857" i="85"/>
  <c r="S858" i="85"/>
  <c r="S859" i="85"/>
  <c r="S860" i="85"/>
  <c r="S861" i="85"/>
  <c r="S862" i="85"/>
  <c r="S863" i="85"/>
  <c r="S864" i="85"/>
  <c r="S865" i="85"/>
  <c r="S866" i="85"/>
  <c r="S867" i="85"/>
  <c r="S868" i="85"/>
  <c r="S869" i="85"/>
  <c r="S870" i="85"/>
  <c r="S871" i="85"/>
  <c r="S872" i="85"/>
  <c r="S873" i="85"/>
  <c r="S874" i="85"/>
  <c r="S875" i="85"/>
  <c r="S876" i="85"/>
  <c r="S877" i="85"/>
  <c r="S878" i="85"/>
  <c r="S879" i="85"/>
  <c r="S880" i="85"/>
  <c r="S881" i="85"/>
  <c r="S882" i="85"/>
  <c r="S883" i="85"/>
  <c r="S884" i="85"/>
  <c r="S885" i="85"/>
  <c r="S886" i="85"/>
  <c r="S887" i="85"/>
  <c r="S888" i="85"/>
  <c r="S889" i="85"/>
  <c r="S2" i="85"/>
  <c r="I5" i="53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19" i="53"/>
  <c r="I20" i="53"/>
  <c r="I21" i="53"/>
  <c r="I22" i="53"/>
  <c r="I23" i="53"/>
  <c r="I24" i="53"/>
  <c r="I25" i="53"/>
  <c r="I26" i="53"/>
  <c r="I27" i="53"/>
  <c r="I28" i="53"/>
  <c r="I29" i="53"/>
  <c r="I30" i="53"/>
  <c r="I31" i="53"/>
  <c r="I32" i="53"/>
  <c r="I33" i="53"/>
  <c r="I34" i="53"/>
  <c r="I35" i="53"/>
  <c r="I36" i="53"/>
  <c r="I37" i="53"/>
  <c r="I38" i="53"/>
  <c r="I39" i="53"/>
  <c r="I40" i="53"/>
  <c r="I41" i="53"/>
  <c r="I42" i="53"/>
  <c r="I43" i="53"/>
  <c r="I44" i="53"/>
  <c r="I45" i="53"/>
  <c r="I46" i="53"/>
  <c r="I47" i="53"/>
  <c r="I48" i="53"/>
  <c r="I49" i="53"/>
  <c r="I50" i="53"/>
  <c r="I51" i="53"/>
  <c r="I52" i="53"/>
  <c r="I53" i="53"/>
  <c r="I54" i="53"/>
  <c r="I55" i="53"/>
  <c r="I56" i="53"/>
  <c r="I57" i="53"/>
  <c r="I58" i="53"/>
  <c r="I59" i="53"/>
  <c r="I60" i="53"/>
  <c r="I61" i="53"/>
  <c r="I62" i="53"/>
  <c r="I63" i="53"/>
  <c r="I64" i="53"/>
  <c r="I65" i="53"/>
  <c r="I66" i="53"/>
  <c r="I67" i="53"/>
  <c r="I68" i="53"/>
  <c r="I69" i="53"/>
  <c r="I70" i="53"/>
  <c r="I71" i="53"/>
  <c r="I72" i="53"/>
  <c r="I73" i="53"/>
  <c r="I74" i="53"/>
  <c r="I75" i="53"/>
  <c r="I76" i="53"/>
  <c r="I77" i="53"/>
  <c r="I78" i="53"/>
  <c r="I79" i="53"/>
  <c r="I80" i="53"/>
  <c r="I81" i="53"/>
  <c r="I82" i="53"/>
  <c r="I83" i="53"/>
  <c r="I84" i="53"/>
  <c r="I85" i="53"/>
  <c r="I86" i="53"/>
  <c r="I87" i="53"/>
  <c r="I88" i="53"/>
  <c r="I89" i="53"/>
  <c r="I90" i="53"/>
  <c r="I91" i="53"/>
  <c r="I92" i="53"/>
  <c r="I93" i="53"/>
  <c r="I94" i="53"/>
  <c r="I95" i="53"/>
  <c r="I96" i="53"/>
  <c r="I97" i="53"/>
  <c r="I98" i="53"/>
  <c r="I99" i="53"/>
  <c r="I100" i="53"/>
  <c r="I101" i="53"/>
  <c r="I102" i="53"/>
  <c r="I103" i="53"/>
  <c r="I104" i="53"/>
  <c r="I105" i="53"/>
  <c r="I106" i="53"/>
  <c r="I107" i="53"/>
  <c r="I108" i="53"/>
  <c r="I109" i="53"/>
  <c r="I110" i="53"/>
  <c r="I111" i="53"/>
  <c r="I112" i="53"/>
  <c r="I113" i="53"/>
  <c r="I114" i="53"/>
  <c r="I115" i="53"/>
  <c r="I116" i="53"/>
  <c r="I117" i="53"/>
  <c r="I118" i="53"/>
  <c r="I119" i="53"/>
  <c r="I120" i="53"/>
  <c r="I121" i="53"/>
  <c r="I122" i="53"/>
  <c r="I123" i="53"/>
  <c r="I124" i="53"/>
  <c r="I125" i="53"/>
  <c r="I126" i="53"/>
  <c r="I127" i="53"/>
  <c r="I128" i="53"/>
  <c r="I129" i="53"/>
  <c r="I130" i="53"/>
  <c r="I131" i="53"/>
  <c r="I132" i="53"/>
  <c r="I133" i="53"/>
  <c r="I134" i="53"/>
  <c r="I135" i="53"/>
  <c r="I136" i="53"/>
  <c r="I137" i="53"/>
  <c r="I138" i="53"/>
  <c r="I139" i="53"/>
  <c r="I140" i="53"/>
  <c r="I141" i="53"/>
  <c r="I142" i="53"/>
  <c r="I143" i="53"/>
  <c r="I144" i="53"/>
  <c r="I145" i="53"/>
  <c r="I146" i="53"/>
  <c r="I147" i="53"/>
  <c r="I148" i="53"/>
  <c r="I149" i="53"/>
  <c r="I150" i="53"/>
  <c r="I151" i="53"/>
  <c r="I152" i="53"/>
  <c r="I153" i="53"/>
  <c r="I154" i="53"/>
  <c r="I155" i="53"/>
  <c r="I156" i="53"/>
  <c r="I157" i="53"/>
  <c r="I158" i="53"/>
  <c r="I159" i="53"/>
  <c r="I160" i="53"/>
  <c r="I161" i="53"/>
  <c r="I162" i="53"/>
  <c r="I163" i="53"/>
  <c r="I164" i="53"/>
  <c r="I165" i="53"/>
  <c r="I166" i="53"/>
  <c r="I4" i="53"/>
  <c r="H5" i="53"/>
  <c r="J5" i="53" s="1"/>
  <c r="H6" i="53"/>
  <c r="J6" i="53" s="1"/>
  <c r="H7" i="53"/>
  <c r="J7" i="53" s="1"/>
  <c r="H8" i="53"/>
  <c r="J8" i="53" s="1"/>
  <c r="H9" i="53"/>
  <c r="J9" i="53" s="1"/>
  <c r="H10" i="53"/>
  <c r="J10" i="53" s="1"/>
  <c r="H11" i="53"/>
  <c r="J11" i="53" s="1"/>
  <c r="H12" i="53"/>
  <c r="J12" i="53" s="1"/>
  <c r="H13" i="53"/>
  <c r="J13" i="53" s="1"/>
  <c r="H14" i="53"/>
  <c r="J14" i="53" s="1"/>
  <c r="H15" i="53"/>
  <c r="J15" i="53" s="1"/>
  <c r="H16" i="53"/>
  <c r="J16" i="53" s="1"/>
  <c r="H17" i="53"/>
  <c r="J17" i="53" s="1"/>
  <c r="H18" i="53"/>
  <c r="J18" i="53" s="1"/>
  <c r="H19" i="53"/>
  <c r="J19" i="53" s="1"/>
  <c r="H20" i="53"/>
  <c r="J20" i="53" s="1"/>
  <c r="H21" i="53"/>
  <c r="J21" i="53" s="1"/>
  <c r="H22" i="53"/>
  <c r="J22" i="53" s="1"/>
  <c r="H23" i="53"/>
  <c r="J23" i="53" s="1"/>
  <c r="H24" i="53"/>
  <c r="J24" i="53" s="1"/>
  <c r="H25" i="53"/>
  <c r="J25" i="53" s="1"/>
  <c r="H26" i="53"/>
  <c r="J26" i="53" s="1"/>
  <c r="H27" i="53"/>
  <c r="J27" i="53" s="1"/>
  <c r="H28" i="53"/>
  <c r="J28" i="53" s="1"/>
  <c r="H29" i="53"/>
  <c r="J29" i="53" s="1"/>
  <c r="H30" i="53"/>
  <c r="J30" i="53" s="1"/>
  <c r="H31" i="53"/>
  <c r="J31" i="53" s="1"/>
  <c r="H32" i="53"/>
  <c r="J32" i="53" s="1"/>
  <c r="H33" i="53"/>
  <c r="J33" i="53" s="1"/>
  <c r="H34" i="53"/>
  <c r="J34" i="53" s="1"/>
  <c r="H35" i="53"/>
  <c r="J35" i="53" s="1"/>
  <c r="H36" i="53"/>
  <c r="J36" i="53" s="1"/>
  <c r="H37" i="53"/>
  <c r="J37" i="53" s="1"/>
  <c r="H38" i="53"/>
  <c r="J38" i="53" s="1"/>
  <c r="H39" i="53"/>
  <c r="J39" i="53" s="1"/>
  <c r="H40" i="53"/>
  <c r="J40" i="53" s="1"/>
  <c r="H41" i="53"/>
  <c r="J41" i="53" s="1"/>
  <c r="H42" i="53"/>
  <c r="J42" i="53" s="1"/>
  <c r="H43" i="53"/>
  <c r="J43" i="53" s="1"/>
  <c r="H44" i="53"/>
  <c r="J44" i="53" s="1"/>
  <c r="H45" i="53"/>
  <c r="J45" i="53" s="1"/>
  <c r="H46" i="53"/>
  <c r="J46" i="53" s="1"/>
  <c r="H47" i="53"/>
  <c r="J47" i="53" s="1"/>
  <c r="H48" i="53"/>
  <c r="J48" i="53" s="1"/>
  <c r="H49" i="53"/>
  <c r="J49" i="53" s="1"/>
  <c r="H50" i="53"/>
  <c r="J50" i="53" s="1"/>
  <c r="H51" i="53"/>
  <c r="J51" i="53" s="1"/>
  <c r="H52" i="53"/>
  <c r="J52" i="53" s="1"/>
  <c r="H53" i="53"/>
  <c r="J53" i="53" s="1"/>
  <c r="H54" i="53"/>
  <c r="J54" i="53" s="1"/>
  <c r="H55" i="53"/>
  <c r="J55" i="53" s="1"/>
  <c r="H56" i="53"/>
  <c r="J56" i="53" s="1"/>
  <c r="H57" i="53"/>
  <c r="J57" i="53" s="1"/>
  <c r="H58" i="53"/>
  <c r="J58" i="53" s="1"/>
  <c r="H59" i="53"/>
  <c r="J59" i="53" s="1"/>
  <c r="H60" i="53"/>
  <c r="J60" i="53" s="1"/>
  <c r="H61" i="53"/>
  <c r="J61" i="53" s="1"/>
  <c r="H62" i="53"/>
  <c r="J62" i="53" s="1"/>
  <c r="H63" i="53"/>
  <c r="J63" i="53" s="1"/>
  <c r="H64" i="53"/>
  <c r="J64" i="53" s="1"/>
  <c r="H65" i="53"/>
  <c r="J65" i="53" s="1"/>
  <c r="H66" i="53"/>
  <c r="J66" i="53" s="1"/>
  <c r="H67" i="53"/>
  <c r="J67" i="53" s="1"/>
  <c r="H68" i="53"/>
  <c r="J68" i="53" s="1"/>
  <c r="H69" i="53"/>
  <c r="J69" i="53" s="1"/>
  <c r="H70" i="53"/>
  <c r="J70" i="53" s="1"/>
  <c r="H71" i="53"/>
  <c r="J71" i="53" s="1"/>
  <c r="H72" i="53"/>
  <c r="J72" i="53" s="1"/>
  <c r="H73" i="53"/>
  <c r="J73" i="53" s="1"/>
  <c r="H74" i="53"/>
  <c r="J74" i="53" s="1"/>
  <c r="H75" i="53"/>
  <c r="J75" i="53" s="1"/>
  <c r="H76" i="53"/>
  <c r="J76" i="53" s="1"/>
  <c r="H77" i="53"/>
  <c r="J77" i="53" s="1"/>
  <c r="H78" i="53"/>
  <c r="J78" i="53" s="1"/>
  <c r="H79" i="53"/>
  <c r="J79" i="53" s="1"/>
  <c r="H80" i="53"/>
  <c r="J80" i="53" s="1"/>
  <c r="H81" i="53"/>
  <c r="H82" i="53"/>
  <c r="J82" i="53" s="1"/>
  <c r="H83" i="53"/>
  <c r="J83" i="53" s="1"/>
  <c r="H84" i="53"/>
  <c r="J84" i="53" s="1"/>
  <c r="H85" i="53"/>
  <c r="J85" i="53" s="1"/>
  <c r="H86" i="53"/>
  <c r="J86" i="53" s="1"/>
  <c r="H87" i="53"/>
  <c r="J87" i="53" s="1"/>
  <c r="H88" i="53"/>
  <c r="J88" i="53" s="1"/>
  <c r="H89" i="53"/>
  <c r="H90" i="53"/>
  <c r="J90" i="53" s="1"/>
  <c r="H91" i="53"/>
  <c r="J91" i="53" s="1"/>
  <c r="H92" i="53"/>
  <c r="J92" i="53" s="1"/>
  <c r="H93" i="53"/>
  <c r="J93" i="53" s="1"/>
  <c r="H94" i="53"/>
  <c r="J94" i="53" s="1"/>
  <c r="H95" i="53"/>
  <c r="J95" i="53" s="1"/>
  <c r="H96" i="53"/>
  <c r="J96" i="53" s="1"/>
  <c r="H97" i="53"/>
  <c r="H98" i="53"/>
  <c r="J98" i="53" s="1"/>
  <c r="H99" i="53"/>
  <c r="J99" i="53" s="1"/>
  <c r="H100" i="53"/>
  <c r="J100" i="53" s="1"/>
  <c r="H101" i="53"/>
  <c r="J101" i="53" s="1"/>
  <c r="H102" i="53"/>
  <c r="J102" i="53" s="1"/>
  <c r="H103" i="53"/>
  <c r="J103" i="53" s="1"/>
  <c r="H104" i="53"/>
  <c r="J104" i="53" s="1"/>
  <c r="H105" i="53"/>
  <c r="H106" i="53"/>
  <c r="J106" i="53" s="1"/>
  <c r="H107" i="53"/>
  <c r="J107" i="53" s="1"/>
  <c r="H108" i="53"/>
  <c r="J108" i="53" s="1"/>
  <c r="H109" i="53"/>
  <c r="J109" i="53" s="1"/>
  <c r="H110" i="53"/>
  <c r="J110" i="53" s="1"/>
  <c r="H111" i="53"/>
  <c r="J111" i="53" s="1"/>
  <c r="H112" i="53"/>
  <c r="J112" i="53" s="1"/>
  <c r="H113" i="53"/>
  <c r="H114" i="53"/>
  <c r="J114" i="53" s="1"/>
  <c r="H115" i="53"/>
  <c r="J115" i="53" s="1"/>
  <c r="H116" i="53"/>
  <c r="J116" i="53" s="1"/>
  <c r="H117" i="53"/>
  <c r="J117" i="53" s="1"/>
  <c r="H118" i="53"/>
  <c r="J118" i="53" s="1"/>
  <c r="H119" i="53"/>
  <c r="J119" i="53" s="1"/>
  <c r="H120" i="53"/>
  <c r="J120" i="53" s="1"/>
  <c r="H121" i="53"/>
  <c r="H122" i="53"/>
  <c r="J122" i="53" s="1"/>
  <c r="H123" i="53"/>
  <c r="J123" i="53" s="1"/>
  <c r="H124" i="53"/>
  <c r="J124" i="53" s="1"/>
  <c r="H125" i="53"/>
  <c r="J125" i="53" s="1"/>
  <c r="H126" i="53"/>
  <c r="J126" i="53" s="1"/>
  <c r="H127" i="53"/>
  <c r="J127" i="53" s="1"/>
  <c r="H128" i="53"/>
  <c r="J128" i="53" s="1"/>
  <c r="H129" i="53"/>
  <c r="H130" i="53"/>
  <c r="J130" i="53" s="1"/>
  <c r="H131" i="53"/>
  <c r="J131" i="53" s="1"/>
  <c r="H132" i="53"/>
  <c r="J132" i="53" s="1"/>
  <c r="H133" i="53"/>
  <c r="J133" i="53" s="1"/>
  <c r="H134" i="53"/>
  <c r="J134" i="53" s="1"/>
  <c r="H135" i="53"/>
  <c r="J135" i="53" s="1"/>
  <c r="H136" i="53"/>
  <c r="J136" i="53" s="1"/>
  <c r="H137" i="53"/>
  <c r="H138" i="53"/>
  <c r="J138" i="53" s="1"/>
  <c r="H139" i="53"/>
  <c r="J139" i="53" s="1"/>
  <c r="H140" i="53"/>
  <c r="J140" i="53" s="1"/>
  <c r="H141" i="53"/>
  <c r="J141" i="53" s="1"/>
  <c r="H142" i="53"/>
  <c r="J142" i="53" s="1"/>
  <c r="H143" i="53"/>
  <c r="J143" i="53" s="1"/>
  <c r="H144" i="53"/>
  <c r="J144" i="53" s="1"/>
  <c r="H145" i="53"/>
  <c r="H146" i="53"/>
  <c r="J146" i="53" s="1"/>
  <c r="H147" i="53"/>
  <c r="J147" i="53" s="1"/>
  <c r="H148" i="53"/>
  <c r="J148" i="53" s="1"/>
  <c r="H149" i="53"/>
  <c r="J149" i="53" s="1"/>
  <c r="H150" i="53"/>
  <c r="J150" i="53" s="1"/>
  <c r="H151" i="53"/>
  <c r="J151" i="53" s="1"/>
  <c r="H152" i="53"/>
  <c r="J152" i="53" s="1"/>
  <c r="H153" i="53"/>
  <c r="H154" i="53"/>
  <c r="J154" i="53" s="1"/>
  <c r="H155" i="53"/>
  <c r="J155" i="53" s="1"/>
  <c r="H156" i="53"/>
  <c r="J156" i="53" s="1"/>
  <c r="H157" i="53"/>
  <c r="J157" i="53" s="1"/>
  <c r="H158" i="53"/>
  <c r="J158" i="53" s="1"/>
  <c r="H159" i="53"/>
  <c r="J159" i="53" s="1"/>
  <c r="H160" i="53"/>
  <c r="J160" i="53" s="1"/>
  <c r="H161" i="53"/>
  <c r="H162" i="53"/>
  <c r="J162" i="53" s="1"/>
  <c r="H163" i="53"/>
  <c r="J163" i="53" s="1"/>
  <c r="H164" i="53"/>
  <c r="J164" i="53" s="1"/>
  <c r="H165" i="53"/>
  <c r="J165" i="53" s="1"/>
  <c r="H166" i="53"/>
  <c r="J166" i="53" s="1"/>
  <c r="H4" i="53"/>
  <c r="J4" i="53" s="1"/>
  <c r="J145" i="53" l="1"/>
  <c r="J121" i="53"/>
  <c r="J97" i="53"/>
  <c r="J89" i="53"/>
  <c r="J81" i="53"/>
  <c r="J167" i="53" s="1"/>
  <c r="J161" i="53"/>
  <c r="J129" i="53"/>
  <c r="J105" i="53"/>
  <c r="J153" i="53"/>
  <c r="J137" i="53"/>
  <c r="J113" i="53"/>
  <c r="I167" i="53"/>
  <c r="H167" i="53" l="1"/>
</calcChain>
</file>

<file path=xl/sharedStrings.xml><?xml version="1.0" encoding="utf-8"?>
<sst xmlns="http://schemas.openxmlformats.org/spreadsheetml/2006/main" count="9598" uniqueCount="412">
  <si>
    <t xml:space="preserve">Year 1 </t>
  </si>
  <si>
    <t>H + I = J</t>
  </si>
  <si>
    <t>NPI</t>
  </si>
  <si>
    <t>Provider</t>
  </si>
  <si>
    <t>SDA</t>
  </si>
  <si>
    <t>CCBHC Indicator</t>
  </si>
  <si>
    <t>Provider Quality Group Name</t>
  </si>
  <si>
    <t>Quality Group ID</t>
  </si>
  <si>
    <t>Rep Req Met (Yes=0 &amp; No=1)</t>
  </si>
  <si>
    <t xml:space="preserve">Component 1 Payments </t>
  </si>
  <si>
    <t xml:space="preserve">Enrollment Adjustments </t>
  </si>
  <si>
    <t>Adjusted Component 1</t>
  </si>
  <si>
    <t>Access</t>
  </si>
  <si>
    <t>MRSA Northeast</t>
  </si>
  <si>
    <t>Y</t>
  </si>
  <si>
    <t>B1710015201</t>
  </si>
  <si>
    <t>Andrews Center</t>
  </si>
  <si>
    <t>B1205802170</t>
  </si>
  <si>
    <t>Betty Hardwick Center</t>
  </si>
  <si>
    <t>MRSA West</t>
  </si>
  <si>
    <t>B1699741975</t>
  </si>
  <si>
    <t>Bluebonnet</t>
  </si>
  <si>
    <t>Travis</t>
  </si>
  <si>
    <t>B1730135864</t>
  </si>
  <si>
    <t>Border Region</t>
  </si>
  <si>
    <t>Hidalgo</t>
  </si>
  <si>
    <t>B1124060173</t>
  </si>
  <si>
    <t>Brazos Valley</t>
  </si>
  <si>
    <t>MRSA Central</t>
  </si>
  <si>
    <t>B1881621225</t>
  </si>
  <si>
    <t>Burke</t>
  </si>
  <si>
    <t>B1396792420</t>
  </si>
  <si>
    <t>Camino Real</t>
  </si>
  <si>
    <t>Bexar</t>
  </si>
  <si>
    <t>B1154411262</t>
  </si>
  <si>
    <t>Center for Healthcare Services</t>
  </si>
  <si>
    <t>B1730134586</t>
  </si>
  <si>
    <t>Central Counties</t>
  </si>
  <si>
    <t>B1356310585</t>
  </si>
  <si>
    <t>Central Plains</t>
  </si>
  <si>
    <t>Lubbock</t>
  </si>
  <si>
    <t>B1861589772</t>
  </si>
  <si>
    <t>Coastal Plains</t>
  </si>
  <si>
    <t>Nueces</t>
  </si>
  <si>
    <t>B1962552109</t>
  </si>
  <si>
    <t>Community Healthcore</t>
  </si>
  <si>
    <t>B1639232002</t>
  </si>
  <si>
    <t>Concho Valley</t>
  </si>
  <si>
    <t>B1164479192</t>
  </si>
  <si>
    <t>Denton County</t>
  </si>
  <si>
    <t>Tarrant</t>
  </si>
  <si>
    <t>B1578551347</t>
  </si>
  <si>
    <t>Emergence Health Network</t>
  </si>
  <si>
    <t>El Paso</t>
  </si>
  <si>
    <t>B1649345869</t>
  </si>
  <si>
    <t>Gulf Bend</t>
  </si>
  <si>
    <t>B1467434399</t>
  </si>
  <si>
    <t>Gulf Coast</t>
  </si>
  <si>
    <t>Harris</t>
  </si>
  <si>
    <t>B1801939541</t>
  </si>
  <si>
    <t>Harris Center</t>
  </si>
  <si>
    <t>B1346293156</t>
  </si>
  <si>
    <t>Heart of Texas</t>
  </si>
  <si>
    <t>B1639399132</t>
  </si>
  <si>
    <t>Helen Farabee Centers</t>
  </si>
  <si>
    <t>B1457479511</t>
  </si>
  <si>
    <t>Hill Country</t>
  </si>
  <si>
    <t>B1841304201</t>
  </si>
  <si>
    <t>Integral Care</t>
  </si>
  <si>
    <t>B1750337259</t>
  </si>
  <si>
    <t>Lakes Regional</t>
  </si>
  <si>
    <t>Dallas</t>
  </si>
  <si>
    <t>B1881752715</t>
  </si>
  <si>
    <t>Life Resources</t>
  </si>
  <si>
    <t>B1619196169</t>
  </si>
  <si>
    <t>LifePath Systems</t>
  </si>
  <si>
    <t>B1871576835</t>
  </si>
  <si>
    <t>Metrocare</t>
  </si>
  <si>
    <t>B1023239886</t>
  </si>
  <si>
    <t>Nueces Center</t>
  </si>
  <si>
    <t>B1467463042</t>
  </si>
  <si>
    <t>Pecan Valley</t>
  </si>
  <si>
    <t>B1891915708</t>
  </si>
  <si>
    <t>PermiaCare</t>
  </si>
  <si>
    <t>B1649442310</t>
  </si>
  <si>
    <t>Spindletop</t>
  </si>
  <si>
    <t>Jefferson</t>
  </si>
  <si>
    <t>B1952357550</t>
  </si>
  <si>
    <t>StarCare Specialty</t>
  </si>
  <si>
    <t>B1992708705</t>
  </si>
  <si>
    <t>Tarrant County</t>
  </si>
  <si>
    <t>B1952423782</t>
  </si>
  <si>
    <t>Texana Center</t>
  </si>
  <si>
    <t>B1912954058</t>
  </si>
  <si>
    <t>Texas Panhandle Centers</t>
  </si>
  <si>
    <t>B1134188139</t>
  </si>
  <si>
    <t>Texoma Community Center</t>
  </si>
  <si>
    <t>B1851309462</t>
  </si>
  <si>
    <t>Tri-County</t>
  </si>
  <si>
    <t>B1851333074</t>
  </si>
  <si>
    <t>Tropical Texas</t>
  </si>
  <si>
    <t>B1588643787</t>
  </si>
  <si>
    <t>West Texas</t>
  </si>
  <si>
    <t>B1154348514</t>
  </si>
  <si>
    <t>TOTAL</t>
  </si>
  <si>
    <t>Per Texas Administrative Code 353.1320:</t>
  </si>
  <si>
    <t xml:space="preserve">*Component 1 (65% of the funding) is paid from the Scorecard.  It is a lump sum payment from the MCO to the provider. </t>
  </si>
  <si>
    <t xml:space="preserve">*Component 2 (35% of the funding) is not reflected in the Scorecard and is paid as a percentage increase at the time of claim adjudication. </t>
  </si>
  <si>
    <t xml:space="preserve">NOTE: Participating DPP BHS providers should work directly with their respective MCO to resolve any issues the DPP BHS provider may have with a payment received from the that MCO. </t>
  </si>
  <si>
    <t>Sum of CURR_MONTH_COMP1_PMT</t>
  </si>
  <si>
    <t>Sum of ENROLLMENT_VAR</t>
  </si>
  <si>
    <t>Aetna</t>
  </si>
  <si>
    <t>CAMINO REAL</t>
  </si>
  <si>
    <t>1154411262</t>
  </si>
  <si>
    <t>STAR</t>
  </si>
  <si>
    <t>1487751715</t>
  </si>
  <si>
    <t>1891885901</t>
  </si>
  <si>
    <t>CENTER FOR HEALTHCARE SERVICES</t>
  </si>
  <si>
    <t>1730134586</t>
  </si>
  <si>
    <t>1831363837</t>
  </si>
  <si>
    <t>DENTON COUNTY</t>
  </si>
  <si>
    <t>1578551347</t>
  </si>
  <si>
    <t>STAR Kids</t>
  </si>
  <si>
    <t>1801020995</t>
  </si>
  <si>
    <t>LAKES REGIONAL</t>
  </si>
  <si>
    <t>1649486432</t>
  </si>
  <si>
    <t>1669793204</t>
  </si>
  <si>
    <t>1730395526</t>
  </si>
  <si>
    <t>1821204611</t>
  </si>
  <si>
    <t>1881752715</t>
  </si>
  <si>
    <t>LIFEPATH SYSTEMS</t>
  </si>
  <si>
    <t>1336303882</t>
  </si>
  <si>
    <t>1619131166</t>
  </si>
  <si>
    <t>1871576835</t>
  </si>
  <si>
    <t>METROCARE</t>
  </si>
  <si>
    <t>1023239886</t>
  </si>
  <si>
    <t>1780805549</t>
  </si>
  <si>
    <t>1871714634</t>
  </si>
  <si>
    <t>PECAN VALLEY</t>
  </si>
  <si>
    <t>1891915708</t>
  </si>
  <si>
    <t>TARRANT COUNTY</t>
  </si>
  <si>
    <t>1376590422</t>
  </si>
  <si>
    <t>1437349859</t>
  </si>
  <si>
    <t>1487776217</t>
  </si>
  <si>
    <t>1578685301</t>
  </si>
  <si>
    <t>1770605503</t>
  </si>
  <si>
    <t>1952423782</t>
  </si>
  <si>
    <t>Amerigroup</t>
  </si>
  <si>
    <t>ACCESS</t>
  </si>
  <si>
    <t>1447388939</t>
  </si>
  <si>
    <t>1538297023</t>
  </si>
  <si>
    <t>1710015201</t>
  </si>
  <si>
    <t>ANDREWS CENTER</t>
  </si>
  <si>
    <t>1205802170</t>
  </si>
  <si>
    <t>1386603348</t>
  </si>
  <si>
    <t>1427119098</t>
  </si>
  <si>
    <t>1821064742</t>
  </si>
  <si>
    <t>1922482751</t>
  </si>
  <si>
    <t>BETTY HARDWICK CENTER</t>
  </si>
  <si>
    <t>1699741975</t>
  </si>
  <si>
    <t>STAR+PLUS</t>
  </si>
  <si>
    <t>BLUEBONNET</t>
  </si>
  <si>
    <t>1023150877</t>
  </si>
  <si>
    <t>1215076633</t>
  </si>
  <si>
    <t>1336576099</t>
  </si>
  <si>
    <t>1730135864</t>
  </si>
  <si>
    <t>1861534612</t>
  </si>
  <si>
    <t>BRAZOS VALLEY</t>
  </si>
  <si>
    <t>1881621225</t>
  </si>
  <si>
    <t>BURKE</t>
  </si>
  <si>
    <t>1396792420</t>
  </si>
  <si>
    <t>1518017128</t>
  </si>
  <si>
    <t>1659421501</t>
  </si>
  <si>
    <t>CENTRAL COUNTIES</t>
  </si>
  <si>
    <t>1356310585</t>
  </si>
  <si>
    <t>CENTRAL PLAINS</t>
  </si>
  <si>
    <t>1114013984</t>
  </si>
  <si>
    <t>1861589772</t>
  </si>
  <si>
    <t>COMMUNITY HEALTHCORE</t>
  </si>
  <si>
    <t>1568788107</t>
  </si>
  <si>
    <t>1639232002</t>
  </si>
  <si>
    <t>CONCHO VALLEY</t>
  </si>
  <si>
    <t>1164479192</t>
  </si>
  <si>
    <t>1184764185</t>
  </si>
  <si>
    <t>1548300544</t>
  </si>
  <si>
    <t>1801937495</t>
  </si>
  <si>
    <t>EMERGENCE HEALTH NETWORK</t>
  </si>
  <si>
    <t>1033240353</t>
  </si>
  <si>
    <t>1073968749</t>
  </si>
  <si>
    <t>1235260779</t>
  </si>
  <si>
    <t>1649345869</t>
  </si>
  <si>
    <t>GULF COAST</t>
  </si>
  <si>
    <t>1225343726</t>
  </si>
  <si>
    <t>1245285899</t>
  </si>
  <si>
    <t>1538202270</t>
  </si>
  <si>
    <t>1710020458</t>
  </si>
  <si>
    <t>1801939541</t>
  </si>
  <si>
    <t>HARRIS CENTER</t>
  </si>
  <si>
    <t>1346293156</t>
  </si>
  <si>
    <t>HEART OF TEXAS</t>
  </si>
  <si>
    <t>1407224199</t>
  </si>
  <si>
    <t>1639399132</t>
  </si>
  <si>
    <t>1801986542</t>
  </si>
  <si>
    <t>1972687119</t>
  </si>
  <si>
    <t>HELEN FARABEE CENTERS</t>
  </si>
  <si>
    <t>1093833154</t>
  </si>
  <si>
    <t>1457479511</t>
  </si>
  <si>
    <t>1568580694</t>
  </si>
  <si>
    <t>HILL COUNTRY</t>
  </si>
  <si>
    <t>1841304201</t>
  </si>
  <si>
    <t>INTEGRAL CARE</t>
  </si>
  <si>
    <t>1053632505</t>
  </si>
  <si>
    <t>1750337259</t>
  </si>
  <si>
    <t>LIFE RESOURCES</t>
  </si>
  <si>
    <t>1538343694</t>
  </si>
  <si>
    <t>1619196169</t>
  </si>
  <si>
    <t>PERMIACARE</t>
  </si>
  <si>
    <t>1649442310</t>
  </si>
  <si>
    <t>1679681597</t>
  </si>
  <si>
    <t>1851464119</t>
  </si>
  <si>
    <t>SPINDLETOP</t>
  </si>
  <si>
    <t>1447575501</t>
  </si>
  <si>
    <t>1467517656</t>
  </si>
  <si>
    <t>1700948866</t>
  </si>
  <si>
    <t>1841353497</t>
  </si>
  <si>
    <t>1952357550</t>
  </si>
  <si>
    <t>STARCARE SPECIALTY</t>
  </si>
  <si>
    <t>1992708705</t>
  </si>
  <si>
    <t>TEXANA CENTER</t>
  </si>
  <si>
    <t>1912954058</t>
  </si>
  <si>
    <t>TEXAS PANHANDLE CENTERS</t>
  </si>
  <si>
    <t>1134188139</t>
  </si>
  <si>
    <t>1154380152</t>
  </si>
  <si>
    <t>1245299247</t>
  </si>
  <si>
    <t>1912900101</t>
  </si>
  <si>
    <t>TEXOMA COMMUNITY CENTER</t>
  </si>
  <si>
    <t>1104834985</t>
  </si>
  <si>
    <t>1164863312</t>
  </si>
  <si>
    <t>1184700361</t>
  </si>
  <si>
    <t>1649288671</t>
  </si>
  <si>
    <t>1851309462</t>
  </si>
  <si>
    <t>TRI-COUNTY</t>
  </si>
  <si>
    <t>1629398367</t>
  </si>
  <si>
    <t>1750337465</t>
  </si>
  <si>
    <t>1760424980</t>
  </si>
  <si>
    <t>1851333074</t>
  </si>
  <si>
    <t>WEST TEXAS</t>
  </si>
  <si>
    <t>1154348514</t>
  </si>
  <si>
    <t>BCBS</t>
  </si>
  <si>
    <t>CFHP</t>
  </si>
  <si>
    <t>CHC</t>
  </si>
  <si>
    <t>Cook</t>
  </si>
  <si>
    <t>Dell Childrens</t>
  </si>
  <si>
    <t>Driscoll</t>
  </si>
  <si>
    <t>BORDER REGION</t>
  </si>
  <si>
    <t>1124060173</t>
  </si>
  <si>
    <t>1730362294</t>
  </si>
  <si>
    <t>1831371657</t>
  </si>
  <si>
    <t>COASTAL PLAINS</t>
  </si>
  <si>
    <t>1114057700</t>
  </si>
  <si>
    <t>1861544124</t>
  </si>
  <si>
    <t>1932251295</t>
  </si>
  <si>
    <t>1962552109</t>
  </si>
  <si>
    <t>GULF BEND</t>
  </si>
  <si>
    <t>1326017518</t>
  </si>
  <si>
    <t>1467434399</t>
  </si>
  <si>
    <t>1720057904</t>
  </si>
  <si>
    <t>1912976101</t>
  </si>
  <si>
    <t>NUECES CENTER</t>
  </si>
  <si>
    <t>1255357828</t>
  </si>
  <si>
    <t>1467463042</t>
  </si>
  <si>
    <t>1790859957</t>
  </si>
  <si>
    <t>1962586784</t>
  </si>
  <si>
    <t>TROPICAL TEXAS</t>
  </si>
  <si>
    <t>1588643787</t>
  </si>
  <si>
    <t>El Paso First</t>
  </si>
  <si>
    <t>Firstcare</t>
  </si>
  <si>
    <t>HealthSpring</t>
  </si>
  <si>
    <t>Molina</t>
  </si>
  <si>
    <t>Parkland</t>
  </si>
  <si>
    <t>Scott &amp; White</t>
  </si>
  <si>
    <t>Superior</t>
  </si>
  <si>
    <t>TCHP</t>
  </si>
  <si>
    <t>United</t>
  </si>
  <si>
    <t>Grand Total</t>
  </si>
  <si>
    <t>GROUP_NAME</t>
  </si>
  <si>
    <t>PLAN_CD</t>
  </si>
  <si>
    <t>MCO</t>
  </si>
  <si>
    <t>PROGRAM</t>
  </si>
  <si>
    <t>IN_NETWORK</t>
  </si>
  <si>
    <t>FILE_MONTH</t>
  </si>
  <si>
    <t>PLAN_CD_ENR_COUNT</t>
  </si>
  <si>
    <t>LAYER1</t>
  </si>
  <si>
    <t>TOTAL_LAYER1_PLAN_CD</t>
  </si>
  <si>
    <t>LAYER1_PLAN_CD_PERC</t>
  </si>
  <si>
    <t>TOTAL_BY_PLAN_CD_PERC</t>
  </si>
  <si>
    <t>MONTH_PMPM</t>
  </si>
  <si>
    <t>LAYER_1_PMPM</t>
  </si>
  <si>
    <t>CURR_MONTH_ENR</t>
  </si>
  <si>
    <t>CURR_MONTH_COMP1_PMT</t>
  </si>
  <si>
    <t>ENROLLMENT_VAR</t>
  </si>
  <si>
    <t>UPDATE_DATE</t>
  </si>
  <si>
    <t>KP</t>
  </si>
  <si>
    <t>N</t>
  </si>
  <si>
    <t>KU</t>
  </si>
  <si>
    <t>N1</t>
  </si>
  <si>
    <t>N2</t>
  </si>
  <si>
    <t>N3</t>
  </si>
  <si>
    <t>N4</t>
  </si>
  <si>
    <t>8R</t>
  </si>
  <si>
    <t>8T</t>
  </si>
  <si>
    <t>8S</t>
  </si>
  <si>
    <t>KN</t>
  </si>
  <si>
    <t>KS</t>
  </si>
  <si>
    <t>8G</t>
  </si>
  <si>
    <t>8H</t>
  </si>
  <si>
    <t>8J</t>
  </si>
  <si>
    <t>8K</t>
  </si>
  <si>
    <t>8L</t>
  </si>
  <si>
    <t>53</t>
  </si>
  <si>
    <t>50</t>
  </si>
  <si>
    <t>52</t>
  </si>
  <si>
    <t>5A</t>
  </si>
  <si>
    <t>5B</t>
  </si>
  <si>
    <t>K5</t>
  </si>
  <si>
    <t>KH</t>
  </si>
  <si>
    <t>43</t>
  </si>
  <si>
    <t>44</t>
  </si>
  <si>
    <t>42</t>
  </si>
  <si>
    <t>40</t>
  </si>
  <si>
    <t>45</t>
  </si>
  <si>
    <t>W3</t>
  </si>
  <si>
    <t>W5</t>
  </si>
  <si>
    <t>W6</t>
  </si>
  <si>
    <t>K6</t>
  </si>
  <si>
    <t>KJ</t>
  </si>
  <si>
    <t>W2</t>
  </si>
  <si>
    <t>W4</t>
  </si>
  <si>
    <t>1P</t>
  </si>
  <si>
    <t>1A</t>
  </si>
  <si>
    <t>10</t>
  </si>
  <si>
    <t>19</t>
  </si>
  <si>
    <t>18</t>
  </si>
  <si>
    <t>K8</t>
  </si>
  <si>
    <t>KL</t>
  </si>
  <si>
    <t>H4</t>
  </si>
  <si>
    <t>H3</t>
  </si>
  <si>
    <t>H2</t>
  </si>
  <si>
    <t>H1</t>
  </si>
  <si>
    <t>H7</t>
  </si>
  <si>
    <t>H6</t>
  </si>
  <si>
    <t>H5</t>
  </si>
  <si>
    <t>KC</t>
  </si>
  <si>
    <t>KG</t>
  </si>
  <si>
    <t>KR</t>
  </si>
  <si>
    <t>82</t>
  </si>
  <si>
    <t>83</t>
  </si>
  <si>
    <t>2Q</t>
  </si>
  <si>
    <t>86</t>
  </si>
  <si>
    <t>85</t>
  </si>
  <si>
    <t>KD</t>
  </si>
  <si>
    <t>KV</t>
  </si>
  <si>
    <t>46</t>
  </si>
  <si>
    <t>47</t>
  </si>
  <si>
    <t>KA</t>
  </si>
  <si>
    <t>KE</t>
  </si>
  <si>
    <t>37</t>
  </si>
  <si>
    <t>31</t>
  </si>
  <si>
    <t>36</t>
  </si>
  <si>
    <t>34</t>
  </si>
  <si>
    <t>33</t>
  </si>
  <si>
    <t>K3</t>
  </si>
  <si>
    <t>KF</t>
  </si>
  <si>
    <t>67</t>
  </si>
  <si>
    <t>63</t>
  </si>
  <si>
    <t>66</t>
  </si>
  <si>
    <t>69</t>
  </si>
  <si>
    <t>6C</t>
  </si>
  <si>
    <t>K1</t>
  </si>
  <si>
    <t>KB</t>
  </si>
  <si>
    <t>90</t>
  </si>
  <si>
    <t>95</t>
  </si>
  <si>
    <t>93</t>
  </si>
  <si>
    <t>9F</t>
  </si>
  <si>
    <t>9H</t>
  </si>
  <si>
    <t>K2</t>
  </si>
  <si>
    <t>KW</t>
  </si>
  <si>
    <t>C1</t>
  </si>
  <si>
    <t>C2</t>
  </si>
  <si>
    <t>C3</t>
  </si>
  <si>
    <t>C4</t>
  </si>
  <si>
    <t>C5</t>
  </si>
  <si>
    <t>K7</t>
  </si>
  <si>
    <t>KT</t>
  </si>
  <si>
    <t>71</t>
  </si>
  <si>
    <t>79</t>
  </si>
  <si>
    <t>7G</t>
  </si>
  <si>
    <t>72</t>
  </si>
  <si>
    <t>7H</t>
  </si>
  <si>
    <t>7P</t>
  </si>
  <si>
    <t>7S</t>
  </si>
  <si>
    <t>7R</t>
  </si>
  <si>
    <t>K4</t>
  </si>
  <si>
    <t>KM</t>
  </si>
  <si>
    <t>KQ</t>
  </si>
  <si>
    <t>P1</t>
  </si>
  <si>
    <t>P2</t>
  </si>
  <si>
    <t>June 2022</t>
  </si>
  <si>
    <t>202206</t>
  </si>
  <si>
    <t>DPP for BHS Year 1 Scorecard - June 2022</t>
  </si>
  <si>
    <t>Adjusted Component 1 Payment</t>
  </si>
  <si>
    <t>Sum of Adjusted Component 1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</si>
</sst>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m/d/yyyy\ h:mm:ss\ AM/PM"/>
    <numFmt numFmtId="167" formatCode="0.000"/>
    <numFmt numFmtId="168" formatCode="0.0"/>
    <numFmt numFmtId="169" formatCode="0.000000000000000"/>
    <numFmt numFmtId="170" formatCode="0.00000000"/>
    <numFmt numFmtId="171" formatCode="0.0000000000000000"/>
    <numFmt numFmtId="172" formatCode="0.0000000000"/>
    <numFmt numFmtId="173" formatCode="0.000000000"/>
    <numFmt numFmtId="174" formatCode="0.00000000000"/>
    <numFmt numFmtId="175" formatCode="0.00000000000000000"/>
    <numFmt numFmtId="176" formatCode="0.0000"/>
    <numFmt numFmtId="177" formatCode="0.000000000000000000"/>
    <numFmt numFmtId="178" formatCode="0.000000"/>
    <numFmt numFmtId="179" formatCode="0.00000000000000"/>
    <numFmt numFmtId="180" formatCode="0.0000000"/>
    <numFmt numFmtId="181" formatCode="0.00000"/>
    <numFmt numFmtId="182" formatCode="0.000000000000"/>
    <numFmt numFmtId="183" formatCode="0.0000000000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2"/>
      <color theme="1"/>
      <name val="Verdana"/>
      <family val="2"/>
    </font>
    <font>
      <sz val="14"/>
      <color rgb="FF000000"/>
      <name val="Times New Roman"/>
      <family val="1"/>
    </font>
    <font>
      <sz val="11"/>
      <name val="Calibri"/>
      <family val="2"/>
      <scheme val="minor"/>
    </font>
    <font>
      <sz val="9"/>
      <color theme="1"/>
      <name val="Verdana"/>
      <family val="2"/>
    </font>
    <font>
      <b/>
      <sz val="11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7" fillId="0" borderId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8" fillId="0" borderId="0"/>
    <xf numFmtId="0" fontId="15" fillId="0" borderId="0" applyNumberFormat="0" applyFill="0" applyBorder="0" applyAlignment="0" applyProtection="0"/>
    <xf numFmtId="0" fontId="1" fillId="0" borderId="0"/>
  </cellStyleXfs>
  <cellXfs count="82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4" fillId="0" borderId="0" xfId="0" applyFont="1"/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14" xfId="0" applyFont="1" applyBorder="1"/>
    <xf numFmtId="0" fontId="10" fillId="0" borderId="4" xfId="0" applyFont="1" applyBorder="1"/>
    <xf numFmtId="0" fontId="10" fillId="0" borderId="2" xfId="0" applyFont="1" applyBorder="1" applyAlignment="1">
      <alignment horizontal="left"/>
    </xf>
    <xf numFmtId="0" fontId="10" fillId="0" borderId="5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17" xfId="0" applyFont="1" applyBorder="1"/>
    <xf numFmtId="0" fontId="10" fillId="0" borderId="8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9" xfId="0" applyFont="1" applyBorder="1"/>
    <xf numFmtId="0" fontId="0" fillId="0" borderId="6" xfId="0" applyBorder="1"/>
    <xf numFmtId="0" fontId="10" fillId="0" borderId="6" xfId="0" applyFont="1" applyBorder="1"/>
    <xf numFmtId="0" fontId="0" fillId="0" borderId="9" xfId="0" applyBorder="1"/>
    <xf numFmtId="0" fontId="2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0" fillId="2" borderId="20" xfId="0" applyFont="1" applyFill="1" applyBorder="1" applyAlignment="1">
      <alignment vertical="top" wrapText="1"/>
    </xf>
    <xf numFmtId="0" fontId="11" fillId="0" borderId="21" xfId="0" applyFont="1" applyBorder="1" applyAlignment="1">
      <alignment wrapText="1"/>
    </xf>
    <xf numFmtId="0" fontId="13" fillId="0" borderId="0" xfId="0" applyFont="1"/>
    <xf numFmtId="0" fontId="2" fillId="0" borderId="13" xfId="0" applyFont="1" applyBorder="1" applyAlignment="1">
      <alignment horizontal="center"/>
    </xf>
    <xf numFmtId="4" fontId="0" fillId="0" borderId="0" xfId="0" applyNumberFormat="1"/>
    <xf numFmtId="0" fontId="11" fillId="0" borderId="22" xfId="0" applyFont="1" applyBorder="1" applyAlignment="1">
      <alignment wrapText="1"/>
    </xf>
    <xf numFmtId="0" fontId="10" fillId="0" borderId="1" xfId="0" applyFont="1" applyBorder="1"/>
    <xf numFmtId="0" fontId="0" fillId="3" borderId="15" xfId="0" applyFill="1" applyBorder="1"/>
    <xf numFmtId="0" fontId="10" fillId="3" borderId="19" xfId="0" applyFont="1" applyFill="1" applyBorder="1"/>
    <xf numFmtId="0" fontId="10" fillId="3" borderId="4" xfId="0" applyFont="1" applyFill="1" applyBorder="1"/>
    <xf numFmtId="0" fontId="10" fillId="3" borderId="18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left"/>
    </xf>
    <xf numFmtId="0" fontId="10" fillId="3" borderId="1" xfId="0" applyFont="1" applyFill="1" applyBorder="1"/>
    <xf numFmtId="49" fontId="12" fillId="2" borderId="23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15"/>
    <xf numFmtId="165" fontId="0" fillId="3" borderId="1" xfId="0" applyNumberFormat="1" applyFill="1" applyBorder="1" applyAlignment="1">
      <alignment horizontal="center"/>
    </xf>
    <xf numFmtId="0" fontId="12" fillId="2" borderId="0" xfId="0" applyFont="1" applyFill="1" applyAlignment="1">
      <alignment vertical="top" wrapText="1"/>
    </xf>
    <xf numFmtId="49" fontId="12" fillId="2" borderId="0" xfId="0" applyNumberFormat="1" applyFont="1" applyFill="1" applyAlignment="1">
      <alignment vertical="top" wrapText="1"/>
    </xf>
    <xf numFmtId="4" fontId="0" fillId="3" borderId="1" xfId="0" applyNumberFormat="1" applyFill="1" applyBorder="1" applyAlignment="1">
      <alignment horizontal="center"/>
    </xf>
    <xf numFmtId="166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165" fontId="0" fillId="0" borderId="0" xfId="0" applyNumberFormat="1"/>
    <xf numFmtId="0" fontId="2" fillId="0" borderId="0" xfId="0" applyFont="1" applyAlignment="1">
      <alignment horizontal="right"/>
    </xf>
    <xf numFmtId="0" fontId="10" fillId="3" borderId="8" xfId="0" applyFont="1" applyFill="1" applyBorder="1" applyAlignment="1">
      <alignment horizontal="center"/>
    </xf>
    <xf numFmtId="2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81" fontId="0" fillId="0" borderId="0" xfId="0" applyNumberFormat="1"/>
    <xf numFmtId="182" fontId="0" fillId="0" borderId="0" xfId="0" applyNumberFormat="1"/>
    <xf numFmtId="183" fontId="0" fillId="0" borderId="0" xfId="0" applyNumberFormat="1"/>
    <xf numFmtId="0" fontId="16" fillId="4" borderId="0" xfId="0" applyFont="1" applyFill="1"/>
    <xf numFmtId="0" fontId="0" fillId="3" borderId="1" xfId="0" applyNumberFormat="1" applyFill="1" applyBorder="1" applyAlignment="1">
      <alignment horizontal="center"/>
    </xf>
    <xf numFmtId="0" fontId="0" fillId="0" borderId="0" xfId="0" applyNumberForma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</cellXfs>
  <cellStyles count="17">
    <cellStyle name="Comma [0] 2" xfId="8" xr:uid="{B6E10860-049E-419B-89DE-D5B9CC5F5BF0}"/>
    <cellStyle name="Comma 2" xfId="2" xr:uid="{85FDC0F2-DF0F-441E-A0B0-F8510E69BF68}"/>
    <cellStyle name="Comma 2 2" xfId="12" xr:uid="{607A2171-E9E0-4441-90FC-88742E47F3E8}"/>
    <cellStyle name="Comma 3" xfId="7" xr:uid="{E43ECF37-3494-4A14-81F7-C00EB4611723}"/>
    <cellStyle name="Currency 2" xfId="3" xr:uid="{55D51299-DA58-4B14-B860-16912406B56F}"/>
    <cellStyle name="Hyperlink" xfId="15" builtinId="8"/>
    <cellStyle name="Normal" xfId="0" builtinId="0"/>
    <cellStyle name="Normal 2" xfId="1" xr:uid="{F358AD97-0A3E-4F9B-8175-16CA9326E72D}"/>
    <cellStyle name="Normal 2 2" xfId="10" xr:uid="{ADA4D003-AAFE-4A17-80FE-A0EA11BF4773}"/>
    <cellStyle name="Normal 2 3" xfId="13" xr:uid="{E7F6C37F-BD38-40AD-9FC2-6C3EB784E508}"/>
    <cellStyle name="Normal 2 4" xfId="14" xr:uid="{867B2DCF-F83A-4879-9B3A-A82F840253B8}"/>
    <cellStyle name="Normal 3" xfId="6" xr:uid="{B76F39D7-D8C9-42BE-AA02-36BDA633869A}"/>
    <cellStyle name="Normal 3 4" xfId="5" xr:uid="{748E240E-52CE-408D-BE41-41622E64221A}"/>
    <cellStyle name="Normal 4" xfId="16" xr:uid="{83E6B755-2BDA-45C8-AC59-1F0932AE7A07}"/>
    <cellStyle name="Percent 2" xfId="4" xr:uid="{38F64B4C-3937-47C2-A461-0068D1A7730B}"/>
    <cellStyle name="Percent 2 2" xfId="11" xr:uid="{C311ACED-2A58-4D6B-8D63-93B8AB1B4F69}"/>
    <cellStyle name="Percent 3" xfId="9" xr:uid="{5C66D86E-4559-4E99-89D0-6845CA9BA3AD}"/>
  </cellStyles>
  <dxfs count="3">
    <dxf>
      <numFmt numFmtId="165" formatCode="&quot;$&quot;#,##0.00"/>
    </dxf>
    <dxf>
      <numFmt numFmtId="165" formatCode="&quot;$&quot;#,##0.00"/>
    </dxf>
    <dxf>
      <numFmt numFmtId="165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>
        <row r="273">
          <cell r="V273">
            <v>0.71779999999999999</v>
          </cell>
        </row>
        <row r="277">
          <cell r="BJ277">
            <v>1.95</v>
          </cell>
        </row>
        <row r="278">
          <cell r="AV278">
            <v>0.70888627450980413</v>
          </cell>
        </row>
        <row r="279">
          <cell r="W279">
            <v>365</v>
          </cell>
        </row>
      </sheetData>
      <sheetData sheetId="1"/>
      <sheetData sheetId="2"/>
      <sheetData sheetId="3"/>
      <sheetData sheetId="4">
        <row r="4">
          <cell r="AE4" t="b">
            <v>1</v>
          </cell>
        </row>
        <row r="5">
          <cell r="C5" t="str">
            <v>04/01/2010</v>
          </cell>
          <cell r="AE5" t="b">
            <v>0</v>
          </cell>
        </row>
        <row r="7">
          <cell r="C7">
            <v>0.94</v>
          </cell>
        </row>
        <row r="8">
          <cell r="C8">
            <v>1.1000000000000001</v>
          </cell>
        </row>
        <row r="12">
          <cell r="C12">
            <v>1.075</v>
          </cell>
        </row>
        <row r="15">
          <cell r="C15">
            <v>8.02</v>
          </cell>
        </row>
        <row r="17">
          <cell r="C17">
            <v>0</v>
          </cell>
        </row>
        <row r="18">
          <cell r="C18">
            <v>0</v>
          </cell>
        </row>
        <row r="22">
          <cell r="C22">
            <v>154.78</v>
          </cell>
        </row>
        <row r="25">
          <cell r="C25">
            <v>450</v>
          </cell>
          <cell r="E25">
            <v>300</v>
          </cell>
          <cell r="G25">
            <v>333</v>
          </cell>
        </row>
        <row r="26">
          <cell r="C26" t="str">
            <v xml:space="preserve"> </v>
          </cell>
        </row>
        <row r="31">
          <cell r="C31">
            <v>0.10010706638115632</v>
          </cell>
        </row>
        <row r="33">
          <cell r="C33">
            <v>6351</v>
          </cell>
        </row>
        <row r="41">
          <cell r="C41">
            <v>1.2500000000000001E-2</v>
          </cell>
          <cell r="E41">
            <v>30</v>
          </cell>
        </row>
        <row r="43">
          <cell r="C43">
            <v>9.2499999999999999E-2</v>
          </cell>
        </row>
        <row r="45">
          <cell r="C45">
            <v>0.7</v>
          </cell>
        </row>
        <row r="48">
          <cell r="C48">
            <v>0</v>
          </cell>
        </row>
      </sheetData>
      <sheetData sheetId="5">
        <row r="278">
          <cell r="AV278">
            <v>0.70888627450980413</v>
          </cell>
        </row>
        <row r="280">
          <cell r="W280">
            <v>365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13.69151423611" createdVersion="7" refreshedVersion="7" minRefreshableVersion="3" recordCount="888" xr:uid="{3B8018BD-2F0A-49C9-9780-460261501DE7}">
  <cacheSource type="worksheet">
    <worksheetSource ref="A1:S889" sheet="Calculations"/>
  </cacheSource>
  <cacheFields count="19">
    <cacheField name="NPI" numFmtId="0">
      <sharedItems count="114">
        <s v="1518017128"/>
        <s v="1659421501"/>
        <s v="1568788107"/>
        <s v="1639232002"/>
        <s v="1154411262"/>
        <s v="1487751715"/>
        <s v="1891885901"/>
        <s v="1730134586"/>
        <s v="1831363837"/>
        <s v="1578551347"/>
        <s v="1801020995"/>
        <s v="1487776217"/>
        <s v="1578685301"/>
        <s v="1770605503"/>
        <s v="1952423782"/>
        <s v="1881621225"/>
        <s v="1891915708"/>
        <s v="1376590422"/>
        <s v="1437349859"/>
        <s v="1356310585"/>
        <s v="1407224199"/>
        <s v="1639399132"/>
        <s v="1801986542"/>
        <s v="1447388939"/>
        <s v="1538297023"/>
        <s v="1710015201"/>
        <s v="1205802170"/>
        <s v="1386603348"/>
        <s v="1427119098"/>
        <s v="1821064742"/>
        <s v="1922482751"/>
        <s v="1396792420"/>
        <s v="1972687119"/>
        <s v="1649486432"/>
        <s v="1669793204"/>
        <s v="1730395526"/>
        <s v="1821204611"/>
        <s v="1881752715"/>
        <s v="1336303882"/>
        <s v="1619131166"/>
        <s v="1871576835"/>
        <s v="1023239886"/>
        <s v="1780805549"/>
        <s v="1871714634"/>
        <s v="1225343726"/>
        <s v="1245285899"/>
        <s v="1538202270"/>
        <s v="1710020458"/>
        <s v="1801939541"/>
        <s v="1346293156"/>
        <s v="1912954058"/>
        <s v="1447575501"/>
        <s v="1467517656"/>
        <s v="1700948866"/>
        <s v="1841353497"/>
        <s v="1952357550"/>
        <s v="1114013984"/>
        <s v="1861589772"/>
        <s v="1992708705"/>
        <s v="1134188139"/>
        <s v="1154380152"/>
        <s v="1245299247"/>
        <s v="1912900101"/>
        <s v="1699741975"/>
        <s v="1164479192"/>
        <s v="1184764185"/>
        <s v="1548300544"/>
        <s v="1801937495"/>
        <s v="1093833154"/>
        <s v="1457479511"/>
        <s v="1568580694"/>
        <s v="1841304201"/>
        <s v="1538343694"/>
        <s v="1619196169"/>
        <s v="1649442310"/>
        <s v="1679681597"/>
        <s v="1851464119"/>
        <s v="1023150877"/>
        <s v="1215076633"/>
        <s v="1336576099"/>
        <s v="1730135864"/>
        <s v="1861534612"/>
        <s v="1053632505"/>
        <s v="1750337259"/>
        <s v="1124060173"/>
        <s v="1730362294"/>
        <s v="1831371657"/>
        <s v="1114057700"/>
        <s v="1861544124"/>
        <s v="1932251295"/>
        <s v="1962552109"/>
        <s v="1326017518"/>
        <s v="1467434399"/>
        <s v="1720057904"/>
        <s v="1912976101"/>
        <s v="1255357828"/>
        <s v="1467463042"/>
        <s v="1790859957"/>
        <s v="1962586784"/>
        <s v="1033240353"/>
        <s v="1073968749"/>
        <s v="1235260779"/>
        <s v="1649345869"/>
        <s v="1104834985"/>
        <s v="1164863312"/>
        <s v="1184700361"/>
        <s v="1649288671"/>
        <s v="1851309462"/>
        <s v="1629398367"/>
        <s v="1750337465"/>
        <s v="1760424980"/>
        <s v="1851333074"/>
        <s v="1588643787"/>
        <s v="1154348514"/>
      </sharedItems>
    </cacheField>
    <cacheField name="GROUP_NAME" numFmtId="0">
      <sharedItems count="39">
        <s v="BURKE"/>
        <s v="COMMUNITY HEALTHCORE"/>
        <s v="CAMINO REAL"/>
        <s v="CENTER FOR HEALTHCARE SERVICES"/>
        <s v="DENTON COUNTY"/>
        <s v="TARRANT COUNTY"/>
        <s v="BRAZOS VALLEY"/>
        <s v="PECAN VALLEY"/>
        <s v="CENTRAL COUNTIES"/>
        <s v="HEART OF TEXAS"/>
        <s v="ACCESS"/>
        <s v="ANDREWS CENTER"/>
        <s v="LAKES REGIONAL"/>
        <s v="LIFEPATH SYSTEMS"/>
        <s v="METROCARE"/>
        <s v="GULF COAST"/>
        <s v="HARRIS CENTER"/>
        <s v="TEXANA CENTER"/>
        <s v="SPINDLETOP"/>
        <s v="CENTRAL PLAINS"/>
        <s v="STARCARE SPECIALTY"/>
        <s v="TEXAS PANHANDLE CENTERS"/>
        <s v="BETTY HARDWICK CENTER"/>
        <s v="CONCHO VALLEY"/>
        <s v="HELEN FARABEE CENTERS"/>
        <s v="HILL COUNTRY"/>
        <s v="LIFE RESOURCES"/>
        <s v="PERMIACARE"/>
        <s v="BLUEBONNET"/>
        <s v="INTEGRAL CARE"/>
        <s v="BORDER REGION"/>
        <s v="COASTAL PLAINS"/>
        <s v="GULF BEND"/>
        <s v="NUECES CENTER"/>
        <s v="EMERGENCE HEALTH NETWORK"/>
        <s v="TEXOMA COMMUNITY CENTER"/>
        <s v="TRI-COUNTY"/>
        <s v="TROPICAL TEXAS"/>
        <s v="WEST TEXAS"/>
      </sharedItems>
    </cacheField>
    <cacheField name="PLAN_CD" numFmtId="0">
      <sharedItems/>
    </cacheField>
    <cacheField name="MCO" numFmtId="0">
      <sharedItems count="17">
        <s v="Amerigroup"/>
        <s v="Superior"/>
        <s v="HealthSpring"/>
        <s v="United"/>
        <s v="TCHP"/>
        <s v="Aetna"/>
        <s v="CFHP"/>
        <s v="Molina"/>
        <s v="Cook"/>
        <s v="Scott &amp; White"/>
        <s v="BCBS"/>
        <s v="Parkland"/>
        <s v="CHC"/>
        <s v="Firstcare"/>
        <s v="Dell Childrens"/>
        <s v="Driscoll"/>
        <s v="El Paso First"/>
      </sharedItems>
    </cacheField>
    <cacheField name="PROGRAM" numFmtId="0">
      <sharedItems count="3">
        <s v="STAR"/>
        <s v="STAR+PLUS"/>
        <s v="STAR Kids"/>
      </sharedItems>
    </cacheField>
    <cacheField name="SDA" numFmtId="0">
      <sharedItems count="13">
        <s v="MRSA Northeast"/>
        <s v="Bexar"/>
        <s v="Tarrant"/>
        <s v="MRSA Central"/>
        <s v="Dallas"/>
        <s v="Harris"/>
        <s v="Jefferson"/>
        <s v="Lubbock"/>
        <s v="MRSA West"/>
        <s v="Travis"/>
        <s v="Hidalgo"/>
        <s v="Nueces"/>
        <s v="El Paso"/>
      </sharedItems>
    </cacheField>
    <cacheField name="IN_NETWORK" numFmtId="0">
      <sharedItems/>
    </cacheField>
    <cacheField name="FILE_MONTH" numFmtId="0">
      <sharedItems/>
    </cacheField>
    <cacheField name="PLAN_CD_ENR_COUNT" numFmtId="0">
      <sharedItems containsSemiMixedTypes="0" containsString="0" containsNumber="1" containsInteger="1" minValue="0" maxValue="479705"/>
    </cacheField>
    <cacheField name="LAYER1" numFmtId="0">
      <sharedItems containsSemiMixedTypes="0" containsString="0" containsNumber="1" minValue="25.328207927478399" maxValue="15141228.027254499"/>
    </cacheField>
    <cacheField name="TOTAL_LAYER1_PLAN_CD" numFmtId="0">
      <sharedItems containsString="0" containsBlank="1" containsNumber="1" minValue="1108438.36353024" maxValue="19854123.660944182"/>
    </cacheField>
    <cacheField name="LAYER1_PLAN_CD_PERC" numFmtId="0">
      <sharedItems containsNonDate="0" containsString="0" containsBlank="1"/>
    </cacheField>
    <cacheField name="TOTAL_BY_PLAN_CD_PERC" numFmtId="0">
      <sharedItems containsString="0" containsBlank="1" containsNumber="1" minValue="2.626450457265023E-6" maxValue="1"/>
    </cacheField>
    <cacheField name="MONTH_PMPM" numFmtId="0">
      <sharedItems containsSemiMixedTypes="0" containsString="0" containsNumber="1" minValue="0.41" maxValue="48.98"/>
    </cacheField>
    <cacheField name="LAYER_1_PMPM" numFmtId="0">
      <sharedItems containsSemiMixedTypes="0" containsString="0" containsNumber="1" minValue="0.38642499999999996" maxValue="46.041199999999996"/>
    </cacheField>
    <cacheField name="CURR_MONTH_ENR" numFmtId="0">
      <sharedItems containsString="0" containsBlank="1" containsNumber="1" containsInteger="1" minValue="0" maxValue="307804"/>
    </cacheField>
    <cacheField name="CURR_MONTH_COMP1_PMT" numFmtId="0">
      <sharedItems containsSemiMixedTypes="0" containsString="0" containsNumber="1" minValue="0" maxValue="346080.68"/>
    </cacheField>
    <cacheField name="ENROLLMENT_VAR" numFmtId="0">
      <sharedItems containsSemiMixedTypes="0" containsString="0" containsNumber="1" minValue="-1540.25" maxValue="3171.79"/>
    </cacheField>
    <cacheField name="Adjusted Component 1 Payment" numFmtId="2">
      <sharedItems containsSemiMixedTypes="0" containsString="0" containsNumber="1" minValue="-27.52" maxValue="349252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8">
  <r>
    <x v="0"/>
    <x v="0"/>
    <s v="N1"/>
    <x v="0"/>
    <x v="0"/>
    <x v="0"/>
    <s v="Y"/>
    <s v="202206"/>
    <n v="97896"/>
    <n v="879496.69207376102"/>
    <n v="7148557.4208277287"/>
    <m/>
    <n v="0.12303135308269293"/>
    <n v="1.36"/>
    <n v="1.2818000000000001"/>
    <n v="12044"/>
    <n v="15438"/>
    <n v="164.08"/>
    <n v="15602.08"/>
  </r>
  <r>
    <x v="0"/>
    <x v="0"/>
    <s v="N2"/>
    <x v="1"/>
    <x v="0"/>
    <x v="0"/>
    <s v="Y"/>
    <s v="202206"/>
    <n v="159833"/>
    <n v="879496.69207376102"/>
    <n v="7358604.2491703071"/>
    <m/>
    <n v="0.11951949884693494"/>
    <n v="1.4"/>
    <n v="1.3194999999999999"/>
    <n v="19103"/>
    <n v="25206.41"/>
    <n v="303.47000000000003"/>
    <n v="25509.88"/>
  </r>
  <r>
    <x v="0"/>
    <x v="0"/>
    <s v="N3"/>
    <x v="2"/>
    <x v="1"/>
    <x v="0"/>
    <s v="Y"/>
    <s v="202206"/>
    <n v="0"/>
    <n v="879496.69207376102"/>
    <n v="7356223.397625125"/>
    <m/>
    <n v="0.11955818149265243"/>
    <n v="11.9"/>
    <n v="11.186"/>
    <n v="0"/>
    <n v="0"/>
    <n v="0"/>
    <n v="0"/>
  </r>
  <r>
    <x v="0"/>
    <x v="0"/>
    <s v="N4"/>
    <x v="3"/>
    <x v="1"/>
    <x v="0"/>
    <s v="N"/>
    <s v="202206"/>
    <n v="13743"/>
    <n v="879496.69207376102"/>
    <m/>
    <m/>
    <m/>
    <n v="7.43"/>
    <n v="6.9841999999999995"/>
    <m/>
    <n v="0"/>
    <n v="0"/>
    <n v="0"/>
  </r>
  <r>
    <x v="0"/>
    <x v="0"/>
    <s v="KP"/>
    <x v="4"/>
    <x v="2"/>
    <x v="0"/>
    <s v="Y"/>
    <s v="202206"/>
    <n v="5609"/>
    <n v="879496.69207376102"/>
    <n v="6453830.0055849245"/>
    <m/>
    <n v="0.13627515619603778"/>
    <n v="13.1"/>
    <n v="12.313999999999998"/>
    <n v="764"/>
    <n v="9407.9"/>
    <n v="12.31"/>
    <n v="9420.2099999999991"/>
  </r>
  <r>
    <x v="0"/>
    <x v="0"/>
    <s v="KU"/>
    <x v="3"/>
    <x v="2"/>
    <x v="0"/>
    <s v="N"/>
    <s v="202206"/>
    <n v="5652"/>
    <n v="879496.69207376102"/>
    <m/>
    <m/>
    <m/>
    <n v="12.66"/>
    <n v="11.900399999999999"/>
    <m/>
    <n v="0"/>
    <n v="0"/>
    <n v="0"/>
  </r>
  <r>
    <x v="1"/>
    <x v="0"/>
    <s v="N1"/>
    <x v="0"/>
    <x v="0"/>
    <x v="0"/>
    <s v="Y"/>
    <s v="202206"/>
    <n v="97896"/>
    <n v="528979.62256538705"/>
    <n v="7148557.4208277287"/>
    <m/>
    <n v="7.3998093800600226E-2"/>
    <n v="1.36"/>
    <n v="1.2818000000000001"/>
    <n v="7244"/>
    <n v="9285.36"/>
    <n v="97.41"/>
    <n v="9382.77"/>
  </r>
  <r>
    <x v="1"/>
    <x v="0"/>
    <s v="N2"/>
    <x v="1"/>
    <x v="0"/>
    <x v="0"/>
    <s v="Y"/>
    <s v="202206"/>
    <n v="159833"/>
    <n v="528979.62256538705"/>
    <n v="7358604.2491703071"/>
    <m/>
    <n v="7.1885863766220373E-2"/>
    <n v="1.4"/>
    <n v="1.3194999999999999"/>
    <n v="11489"/>
    <n v="15159.74"/>
    <n v="180.76"/>
    <n v="15340.5"/>
  </r>
  <r>
    <x v="1"/>
    <x v="0"/>
    <s v="N3"/>
    <x v="2"/>
    <x v="1"/>
    <x v="0"/>
    <s v="Y"/>
    <s v="202206"/>
    <n v="0"/>
    <n v="528979.62256538705"/>
    <n v="7356223.397625125"/>
    <m/>
    <n v="7.1909129722210752E-2"/>
    <n v="11.9"/>
    <n v="11.186"/>
    <n v="0"/>
    <n v="0"/>
    <n v="0"/>
    <n v="0"/>
  </r>
  <r>
    <x v="1"/>
    <x v="0"/>
    <s v="N4"/>
    <x v="3"/>
    <x v="1"/>
    <x v="0"/>
    <s v="N"/>
    <s v="202206"/>
    <n v="13743"/>
    <n v="528979.62256538705"/>
    <m/>
    <m/>
    <m/>
    <n v="7.43"/>
    <n v="6.9841999999999995"/>
    <m/>
    <n v="0"/>
    <n v="0"/>
    <n v="0"/>
  </r>
  <r>
    <x v="1"/>
    <x v="0"/>
    <s v="KP"/>
    <x v="4"/>
    <x v="2"/>
    <x v="0"/>
    <s v="Y"/>
    <s v="202206"/>
    <n v="5609"/>
    <n v="528979.62256538705"/>
    <n v="6453830.0055849245"/>
    <m/>
    <n v="8.1963674609902351E-2"/>
    <n v="13.1"/>
    <n v="12.313999999999998"/>
    <n v="459"/>
    <n v="5652.13"/>
    <n v="24.64"/>
    <n v="5676.77"/>
  </r>
  <r>
    <x v="1"/>
    <x v="0"/>
    <s v="KU"/>
    <x v="3"/>
    <x v="2"/>
    <x v="0"/>
    <s v="N"/>
    <s v="202206"/>
    <n v="5652"/>
    <n v="528979.62256538705"/>
    <m/>
    <m/>
    <m/>
    <n v="12.66"/>
    <n v="11.900399999999999"/>
    <m/>
    <n v="0"/>
    <n v="0"/>
    <n v="0"/>
  </r>
  <r>
    <x v="2"/>
    <x v="1"/>
    <s v="N1"/>
    <x v="0"/>
    <x v="0"/>
    <x v="0"/>
    <s v="Y"/>
    <s v="202206"/>
    <n v="97896"/>
    <n v="13981.170775968099"/>
    <n v="7148557.4208277287"/>
    <m/>
    <n v="1.9558031016486156E-3"/>
    <n v="1.36"/>
    <n v="1.2818000000000001"/>
    <n v="191"/>
    <n v="244.82"/>
    <n v="3.84"/>
    <n v="248.66"/>
  </r>
  <r>
    <x v="2"/>
    <x v="1"/>
    <s v="N2"/>
    <x v="1"/>
    <x v="0"/>
    <x v="0"/>
    <s v="Y"/>
    <s v="202206"/>
    <n v="159833"/>
    <n v="13981.170775968099"/>
    <n v="7358604.2491703071"/>
    <m/>
    <n v="1.8999759061026412E-3"/>
    <n v="1.4"/>
    <n v="1.3194999999999999"/>
    <n v="303"/>
    <n v="399.81"/>
    <n v="3.96"/>
    <n v="403.77"/>
  </r>
  <r>
    <x v="2"/>
    <x v="1"/>
    <s v="N3"/>
    <x v="2"/>
    <x v="1"/>
    <x v="0"/>
    <s v="Y"/>
    <s v="202206"/>
    <n v="0"/>
    <n v="13981.170775968099"/>
    <n v="7356223.397625125"/>
    <m/>
    <n v="1.9005908358467967E-3"/>
    <n v="11.9"/>
    <n v="11.186"/>
    <n v="0"/>
    <n v="0"/>
    <n v="0"/>
    <n v="0"/>
  </r>
  <r>
    <x v="2"/>
    <x v="1"/>
    <s v="N4"/>
    <x v="3"/>
    <x v="1"/>
    <x v="0"/>
    <s v="N"/>
    <s v="202206"/>
    <n v="13743"/>
    <n v="13981.170775968099"/>
    <m/>
    <m/>
    <m/>
    <n v="7.43"/>
    <n v="6.9841999999999995"/>
    <m/>
    <n v="0"/>
    <n v="0"/>
    <n v="0"/>
  </r>
  <r>
    <x v="2"/>
    <x v="1"/>
    <s v="KP"/>
    <x v="4"/>
    <x v="2"/>
    <x v="0"/>
    <s v="Y"/>
    <s v="202206"/>
    <n v="5609"/>
    <n v="13981.170775968099"/>
    <n v="6453830.0055849245"/>
    <m/>
    <n v="2.1663370066873889E-3"/>
    <n v="13.1"/>
    <n v="12.313999999999998"/>
    <n v="12"/>
    <n v="147.77000000000001"/>
    <n v="0"/>
    <n v="147.77000000000001"/>
  </r>
  <r>
    <x v="2"/>
    <x v="1"/>
    <s v="KU"/>
    <x v="3"/>
    <x v="2"/>
    <x v="0"/>
    <s v="N"/>
    <s v="202206"/>
    <n v="5652"/>
    <n v="13981.170775968099"/>
    <m/>
    <m/>
    <m/>
    <n v="12.66"/>
    <n v="11.900399999999999"/>
    <m/>
    <n v="0"/>
    <n v="0"/>
    <n v="0"/>
  </r>
  <r>
    <x v="3"/>
    <x v="1"/>
    <s v="N1"/>
    <x v="0"/>
    <x v="0"/>
    <x v="0"/>
    <s v="Y"/>
    <s v="202206"/>
    <n v="97896"/>
    <n v="2946785.0231145499"/>
    <n v="7148557.4208277287"/>
    <m/>
    <n v="0.41222093488805506"/>
    <n v="1.36"/>
    <n v="1.2818000000000001"/>
    <n v="40354"/>
    <n v="51725.760000000002"/>
    <n v="542.20000000000005"/>
    <n v="52267.96"/>
  </r>
  <r>
    <x v="3"/>
    <x v="1"/>
    <s v="N2"/>
    <x v="1"/>
    <x v="0"/>
    <x v="0"/>
    <s v="Y"/>
    <s v="202206"/>
    <n v="159833"/>
    <n v="2946785.0231145499"/>
    <n v="7358604.2491703071"/>
    <m/>
    <n v="0.40045434206450281"/>
    <n v="1.4"/>
    <n v="1.3194999999999999"/>
    <n v="64005"/>
    <n v="84454.6"/>
    <n v="1009.41"/>
    <n v="85464.010000000009"/>
  </r>
  <r>
    <x v="3"/>
    <x v="1"/>
    <s v="N3"/>
    <x v="2"/>
    <x v="1"/>
    <x v="0"/>
    <s v="Y"/>
    <s v="202206"/>
    <n v="0"/>
    <n v="2946785.0231145499"/>
    <n v="7356223.397625125"/>
    <m/>
    <n v="0.40058394964811517"/>
    <n v="11.9"/>
    <n v="11.186"/>
    <n v="0"/>
    <n v="0"/>
    <n v="0"/>
    <n v="0"/>
  </r>
  <r>
    <x v="3"/>
    <x v="1"/>
    <s v="N4"/>
    <x v="3"/>
    <x v="1"/>
    <x v="0"/>
    <s v="Y"/>
    <s v="202206"/>
    <n v="13743"/>
    <n v="2946785.0231145499"/>
    <n v="5728480.7869577948"/>
    <m/>
    <n v="0.51440951496661813"/>
    <n v="7.43"/>
    <n v="6.9841999999999995"/>
    <n v="7069"/>
    <n v="49371.31"/>
    <n v="-488.88"/>
    <n v="48882.43"/>
  </r>
  <r>
    <x v="3"/>
    <x v="1"/>
    <s v="KP"/>
    <x v="4"/>
    <x v="2"/>
    <x v="0"/>
    <s v="Y"/>
    <s v="202206"/>
    <n v="5609"/>
    <n v="2946785.0231145499"/>
    <n v="6453830.0055849245"/>
    <m/>
    <n v="0.45659476939499533"/>
    <n v="13.1"/>
    <n v="12.313999999999998"/>
    <n v="2561"/>
    <n v="31536.15"/>
    <n v="49.25"/>
    <n v="31585.4"/>
  </r>
  <r>
    <x v="3"/>
    <x v="1"/>
    <s v="KU"/>
    <x v="3"/>
    <x v="2"/>
    <x v="0"/>
    <s v="Y"/>
    <s v="202206"/>
    <n v="5652"/>
    <n v="2946785.0231145499"/>
    <n v="5728480.7869577957"/>
    <m/>
    <n v="0.51440951496661802"/>
    <n v="12.66"/>
    <n v="11.900399999999999"/>
    <n v="2907"/>
    <n v="34594.46"/>
    <n v="142.80000000000001"/>
    <n v="34737.26"/>
  </r>
  <r>
    <x v="4"/>
    <x v="2"/>
    <s v="43"/>
    <x v="5"/>
    <x v="0"/>
    <x v="1"/>
    <s v="Y"/>
    <s v="202206"/>
    <n v="36762"/>
    <n v="1144657.70086653"/>
    <n v="11121717.413787492"/>
    <m/>
    <n v="0.10292094811251977"/>
    <n v="1.33"/>
    <n v="1.253525"/>
    <n v="3783"/>
    <n v="4742.09"/>
    <n v="56.42"/>
    <n v="4798.51"/>
  </r>
  <r>
    <x v="4"/>
    <x v="2"/>
    <s v="44"/>
    <x v="0"/>
    <x v="0"/>
    <x v="1"/>
    <s v="Y"/>
    <s v="202206"/>
    <n v="15802"/>
    <n v="1144657.70086653"/>
    <n v="11121717.413787492"/>
    <m/>
    <n v="0.10292094811251977"/>
    <n v="1.33"/>
    <n v="1.253525"/>
    <n v="1626"/>
    <n v="2038.23"/>
    <n v="16.3"/>
    <n v="2054.5300000000002"/>
  </r>
  <r>
    <x v="4"/>
    <x v="2"/>
    <s v="42"/>
    <x v="6"/>
    <x v="0"/>
    <x v="1"/>
    <s v="Y"/>
    <s v="202206"/>
    <n v="163659"/>
    <n v="1144657.70086653"/>
    <n v="11121717.413787493"/>
    <m/>
    <n v="0.10292094811251976"/>
    <n v="1.33"/>
    <n v="1.253525"/>
    <n v="16843"/>
    <n v="21113.119999999999"/>
    <n v="185.52"/>
    <n v="21298.639999999999"/>
  </r>
  <r>
    <x v="4"/>
    <x v="2"/>
    <s v="40"/>
    <x v="1"/>
    <x v="0"/>
    <x v="1"/>
    <s v="Y"/>
    <s v="202206"/>
    <n v="174124"/>
    <n v="1144657.70086653"/>
    <n v="11121717.413787493"/>
    <m/>
    <n v="0.10292094811251976"/>
    <n v="1.33"/>
    <n v="1.253525"/>
    <n v="17921"/>
    <n v="22464.42"/>
    <n v="261.99"/>
    <n v="22726.41"/>
  </r>
  <r>
    <x v="4"/>
    <x v="2"/>
    <s v="45"/>
    <x v="0"/>
    <x v="1"/>
    <x v="1"/>
    <s v="Y"/>
    <s v="202206"/>
    <n v="4945"/>
    <n v="1144657.70086653"/>
    <n v="11121717.413787492"/>
    <m/>
    <n v="0.10292094811251977"/>
    <n v="16.27"/>
    <n v="15.293799999999999"/>
    <n v="508"/>
    <n v="7769.25"/>
    <n v="-76.48"/>
    <n v="7692.77"/>
  </r>
  <r>
    <x v="4"/>
    <x v="2"/>
    <s v="46"/>
    <x v="7"/>
    <x v="1"/>
    <x v="1"/>
    <s v="Y"/>
    <s v="202206"/>
    <n v="3120"/>
    <n v="1144657.70086653"/>
    <n v="10495958.708731212"/>
    <m/>
    <n v="0.10905699351830817"/>
    <n v="15.46"/>
    <n v="14.532399999999999"/>
    <n v="340"/>
    <n v="4941.0200000000004"/>
    <n v="-29.07"/>
    <n v="4911.9500000000007"/>
  </r>
  <r>
    <x v="4"/>
    <x v="2"/>
    <s v="47"/>
    <x v="1"/>
    <x v="1"/>
    <x v="1"/>
    <s v="Y"/>
    <s v="202206"/>
    <n v="16705"/>
    <n v="1144657.70086653"/>
    <n v="11121717.413787493"/>
    <m/>
    <n v="0.10292094811251976"/>
    <n v="16.27"/>
    <n v="15.293799999999999"/>
    <n v="1719"/>
    <n v="26290.04"/>
    <n v="-137.63999999999999"/>
    <n v="26152.400000000001"/>
  </r>
  <r>
    <x v="4"/>
    <x v="2"/>
    <s v="KA"/>
    <x v="6"/>
    <x v="2"/>
    <x v="1"/>
    <s v="Y"/>
    <s v="202206"/>
    <n v="7794"/>
    <n v="1144657.70086653"/>
    <n v="11121717.413787493"/>
    <m/>
    <n v="0.10292094811251976"/>
    <n v="10.02"/>
    <n v="9.4187999999999992"/>
    <n v="802"/>
    <n v="7553.88"/>
    <n v="0"/>
    <n v="7553.88"/>
  </r>
  <r>
    <x v="4"/>
    <x v="2"/>
    <s v="KE"/>
    <x v="1"/>
    <x v="2"/>
    <x v="1"/>
    <s v="Y"/>
    <s v="202206"/>
    <n v="7051"/>
    <n v="1144657.70086653"/>
    <n v="11121717.413787493"/>
    <m/>
    <n v="0.10292094811251976"/>
    <n v="10.02"/>
    <n v="9.4187999999999992"/>
    <n v="725"/>
    <n v="6828.63"/>
    <n v="9.42"/>
    <n v="6838.05"/>
  </r>
  <r>
    <x v="5"/>
    <x v="2"/>
    <s v="43"/>
    <x v="5"/>
    <x v="0"/>
    <x v="1"/>
    <s v="Y"/>
    <s v="202206"/>
    <n v="36762"/>
    <n v="893959.09880035103"/>
    <n v="11121717.413787492"/>
    <m/>
    <n v="8.0379591167468262E-2"/>
    <n v="1.33"/>
    <n v="1.253525"/>
    <n v="2954"/>
    <n v="3702.91"/>
    <n v="47.63"/>
    <n v="3750.54"/>
  </r>
  <r>
    <x v="5"/>
    <x v="2"/>
    <s v="44"/>
    <x v="0"/>
    <x v="0"/>
    <x v="1"/>
    <s v="Y"/>
    <s v="202206"/>
    <n v="15802"/>
    <n v="893959.09880035103"/>
    <n v="11121717.413787492"/>
    <m/>
    <n v="8.0379591167468262E-2"/>
    <n v="1.33"/>
    <n v="1.253525"/>
    <n v="1270"/>
    <n v="1591.98"/>
    <n v="10.029999999999999"/>
    <n v="1602.01"/>
  </r>
  <r>
    <x v="5"/>
    <x v="2"/>
    <s v="42"/>
    <x v="6"/>
    <x v="0"/>
    <x v="1"/>
    <s v="Y"/>
    <s v="202206"/>
    <n v="163659"/>
    <n v="893959.09880035103"/>
    <n v="11121717.413787493"/>
    <m/>
    <n v="8.0379591167468248E-2"/>
    <n v="1.33"/>
    <n v="1.253525"/>
    <n v="13154"/>
    <n v="16488.87"/>
    <n v="147.91"/>
    <n v="16636.78"/>
  </r>
  <r>
    <x v="5"/>
    <x v="2"/>
    <s v="40"/>
    <x v="1"/>
    <x v="0"/>
    <x v="1"/>
    <s v="Y"/>
    <s v="202206"/>
    <n v="174124"/>
    <n v="893959.09880035103"/>
    <n v="11121717.413787493"/>
    <m/>
    <n v="8.0379591167468248E-2"/>
    <n v="1.33"/>
    <n v="1.253525"/>
    <n v="13996"/>
    <n v="17544.34"/>
    <n v="208.08"/>
    <n v="17752.420000000002"/>
  </r>
  <r>
    <x v="5"/>
    <x v="2"/>
    <s v="45"/>
    <x v="0"/>
    <x v="1"/>
    <x v="1"/>
    <s v="Y"/>
    <s v="202206"/>
    <n v="4945"/>
    <n v="893959.09880035103"/>
    <n v="11121717.413787492"/>
    <m/>
    <n v="8.0379591167468262E-2"/>
    <n v="16.27"/>
    <n v="15.293799999999999"/>
    <n v="397"/>
    <n v="6071.64"/>
    <n v="-76.47"/>
    <n v="5995.17"/>
  </r>
  <r>
    <x v="5"/>
    <x v="2"/>
    <s v="46"/>
    <x v="7"/>
    <x v="1"/>
    <x v="1"/>
    <s v="Y"/>
    <s v="202206"/>
    <n v="3120"/>
    <n v="893959.09880035103"/>
    <n v="10495958.708731212"/>
    <m/>
    <n v="8.5171743106868217E-2"/>
    <n v="15.46"/>
    <n v="14.532399999999999"/>
    <n v="265"/>
    <n v="3851.09"/>
    <n v="-43.61"/>
    <n v="3807.48"/>
  </r>
  <r>
    <x v="5"/>
    <x v="2"/>
    <s v="47"/>
    <x v="1"/>
    <x v="1"/>
    <x v="1"/>
    <s v="Y"/>
    <s v="202206"/>
    <n v="16705"/>
    <n v="893959.09880035103"/>
    <n v="11121717.413787493"/>
    <m/>
    <n v="8.0379591167468248E-2"/>
    <n v="16.27"/>
    <n v="15.293799999999999"/>
    <n v="1342"/>
    <n v="20524.28"/>
    <n v="-137.63999999999999"/>
    <n v="20386.64"/>
  </r>
  <r>
    <x v="5"/>
    <x v="2"/>
    <s v="KA"/>
    <x v="6"/>
    <x v="2"/>
    <x v="1"/>
    <s v="Y"/>
    <s v="202206"/>
    <n v="7794"/>
    <n v="893959.09880035103"/>
    <n v="11121717.413787493"/>
    <m/>
    <n v="8.0379591167468248E-2"/>
    <n v="10.02"/>
    <n v="9.4187999999999992"/>
    <n v="626"/>
    <n v="5896.17"/>
    <n v="0"/>
    <n v="5896.17"/>
  </r>
  <r>
    <x v="5"/>
    <x v="2"/>
    <s v="KE"/>
    <x v="1"/>
    <x v="2"/>
    <x v="1"/>
    <s v="Y"/>
    <s v="202206"/>
    <n v="7051"/>
    <n v="893959.09880035103"/>
    <n v="11121717.413787493"/>
    <m/>
    <n v="8.0379591167468248E-2"/>
    <n v="10.02"/>
    <n v="9.4187999999999992"/>
    <n v="566"/>
    <n v="5331.04"/>
    <n v="0"/>
    <n v="5331.04"/>
  </r>
  <r>
    <x v="6"/>
    <x v="2"/>
    <s v="43"/>
    <x v="5"/>
    <x v="0"/>
    <x v="1"/>
    <s v="Y"/>
    <s v="202206"/>
    <n v="36762"/>
    <n v="2949647.1106103598"/>
    <n v="11121717.413787492"/>
    <m/>
    <n v="0.26521507433318792"/>
    <n v="1.33"/>
    <n v="1.253525"/>
    <n v="9749"/>
    <n v="12220.62"/>
    <n v="157.94"/>
    <n v="12378.560000000001"/>
  </r>
  <r>
    <x v="6"/>
    <x v="2"/>
    <s v="44"/>
    <x v="0"/>
    <x v="0"/>
    <x v="1"/>
    <s v="Y"/>
    <s v="202206"/>
    <n v="15802"/>
    <n v="2949647.1106103598"/>
    <n v="11121717.413787492"/>
    <m/>
    <n v="0.26521507433318792"/>
    <n v="1.33"/>
    <n v="1.253525"/>
    <n v="4190"/>
    <n v="5252.27"/>
    <n v="38.86"/>
    <n v="5291.13"/>
  </r>
  <r>
    <x v="6"/>
    <x v="2"/>
    <s v="42"/>
    <x v="6"/>
    <x v="0"/>
    <x v="1"/>
    <s v="Y"/>
    <s v="202206"/>
    <n v="163659"/>
    <n v="2949647.1106103598"/>
    <n v="11121717.413787493"/>
    <m/>
    <n v="0.26521507433318786"/>
    <n v="1.33"/>
    <n v="1.253525"/>
    <n v="43404"/>
    <n v="54408"/>
    <n v="488.88"/>
    <n v="54896.88"/>
  </r>
  <r>
    <x v="6"/>
    <x v="2"/>
    <s v="40"/>
    <x v="1"/>
    <x v="0"/>
    <x v="1"/>
    <s v="Y"/>
    <s v="202206"/>
    <n v="174124"/>
    <n v="2949647.1106103598"/>
    <n v="11121717.413787493"/>
    <m/>
    <n v="0.26521507433318786"/>
    <n v="1.33"/>
    <n v="1.253525"/>
    <n v="46180"/>
    <n v="57887.78"/>
    <n v="685.71"/>
    <n v="58573.49"/>
  </r>
  <r>
    <x v="6"/>
    <x v="2"/>
    <s v="45"/>
    <x v="0"/>
    <x v="1"/>
    <x v="1"/>
    <s v="Y"/>
    <s v="202206"/>
    <n v="4945"/>
    <n v="2949647.1106103598"/>
    <n v="11121717.413787492"/>
    <m/>
    <n v="0.26521507433318792"/>
    <n v="16.27"/>
    <n v="15.293799999999999"/>
    <n v="1311"/>
    <n v="20050.169999999998"/>
    <n v="-198.85"/>
    <n v="19851.32"/>
  </r>
  <r>
    <x v="6"/>
    <x v="2"/>
    <s v="46"/>
    <x v="7"/>
    <x v="1"/>
    <x v="1"/>
    <s v="Y"/>
    <s v="202206"/>
    <n v="3120"/>
    <n v="2949647.1106103598"/>
    <n v="10495958.708731212"/>
    <m/>
    <n v="0.28102693545818297"/>
    <n v="15.46"/>
    <n v="14.532399999999999"/>
    <n v="876"/>
    <n v="12730.38"/>
    <n v="-87.18"/>
    <n v="12643.199999999999"/>
  </r>
  <r>
    <x v="6"/>
    <x v="2"/>
    <s v="47"/>
    <x v="1"/>
    <x v="1"/>
    <x v="1"/>
    <s v="Y"/>
    <s v="202206"/>
    <n v="16705"/>
    <n v="2949647.1106103598"/>
    <n v="11121717.413787493"/>
    <m/>
    <n v="0.26521507433318786"/>
    <n v="16.27"/>
    <n v="15.293799999999999"/>
    <n v="4430"/>
    <n v="67751.53"/>
    <n v="-428.25"/>
    <n v="67323.28"/>
  </r>
  <r>
    <x v="6"/>
    <x v="2"/>
    <s v="KA"/>
    <x v="6"/>
    <x v="2"/>
    <x v="1"/>
    <s v="Y"/>
    <s v="202206"/>
    <n v="7794"/>
    <n v="2949647.1106103598"/>
    <n v="11121717.413787493"/>
    <m/>
    <n v="0.26521507433318786"/>
    <n v="10.02"/>
    <n v="9.4187999999999992"/>
    <n v="2067"/>
    <n v="19468.66"/>
    <n v="18.829999999999998"/>
    <n v="19487.490000000002"/>
  </r>
  <r>
    <x v="6"/>
    <x v="2"/>
    <s v="KE"/>
    <x v="1"/>
    <x v="2"/>
    <x v="1"/>
    <s v="Y"/>
    <s v="202206"/>
    <n v="7051"/>
    <n v="2949647.1106103598"/>
    <n v="11121717.413787493"/>
    <m/>
    <n v="0.26521507433318786"/>
    <n v="10.02"/>
    <n v="9.4187999999999992"/>
    <n v="1870"/>
    <n v="17613.16"/>
    <n v="28.26"/>
    <n v="17641.419999999998"/>
  </r>
  <r>
    <x v="7"/>
    <x v="3"/>
    <s v="43"/>
    <x v="5"/>
    <x v="0"/>
    <x v="1"/>
    <s v="Y"/>
    <s v="202206"/>
    <n v="36762"/>
    <n v="5507694.7984539699"/>
    <n v="11121717.413787492"/>
    <m/>
    <n v="0.49521981125200421"/>
    <n v="1.33"/>
    <n v="1.253525"/>
    <n v="18205"/>
    <n v="22820.42"/>
    <n v="292.08"/>
    <n v="23112.5"/>
  </r>
  <r>
    <x v="7"/>
    <x v="3"/>
    <s v="44"/>
    <x v="0"/>
    <x v="0"/>
    <x v="1"/>
    <s v="Y"/>
    <s v="202206"/>
    <n v="15802"/>
    <n v="5507694.7984539699"/>
    <n v="11121717.413787492"/>
    <m/>
    <n v="0.49521981125200421"/>
    <n v="1.33"/>
    <n v="1.253525"/>
    <n v="7825"/>
    <n v="9808.83"/>
    <n v="72.709999999999994"/>
    <n v="9881.5399999999991"/>
  </r>
  <r>
    <x v="7"/>
    <x v="3"/>
    <s v="42"/>
    <x v="6"/>
    <x v="0"/>
    <x v="1"/>
    <s v="Y"/>
    <s v="202206"/>
    <n v="163659"/>
    <n v="5507694.7984539699"/>
    <n v="11121717.413787493"/>
    <m/>
    <n v="0.49521981125200409"/>
    <n v="1.33"/>
    <n v="1.253525"/>
    <n v="81047"/>
    <n v="101594.44"/>
    <n v="906.31"/>
    <n v="102500.75"/>
  </r>
  <r>
    <x v="7"/>
    <x v="3"/>
    <s v="40"/>
    <x v="1"/>
    <x v="0"/>
    <x v="1"/>
    <s v="Y"/>
    <s v="202206"/>
    <n v="174124"/>
    <n v="5507694.7984539699"/>
    <n v="11121717.413787493"/>
    <m/>
    <n v="0.49521981125200409"/>
    <n v="1.33"/>
    <n v="1.253525"/>
    <n v="86229"/>
    <n v="108090.21"/>
    <n v="1281.0999999999999"/>
    <n v="109371.31000000001"/>
  </r>
  <r>
    <x v="7"/>
    <x v="3"/>
    <s v="45"/>
    <x v="0"/>
    <x v="1"/>
    <x v="1"/>
    <s v="Y"/>
    <s v="202206"/>
    <n v="4945"/>
    <n v="5507694.7984539699"/>
    <n v="11121717.413787492"/>
    <m/>
    <n v="0.49521981125200421"/>
    <n v="16.27"/>
    <n v="15.293799999999999"/>
    <n v="2448"/>
    <n v="37439.22"/>
    <n v="-397.62"/>
    <n v="37041.599999999999"/>
  </r>
  <r>
    <x v="7"/>
    <x v="3"/>
    <s v="46"/>
    <x v="7"/>
    <x v="1"/>
    <x v="1"/>
    <s v="Y"/>
    <s v="202206"/>
    <n v="3120"/>
    <n v="5507694.7984539699"/>
    <n v="10495958.708731212"/>
    <m/>
    <n v="0.5247443279166405"/>
    <n v="15.46"/>
    <n v="14.532399999999999"/>
    <n v="1637"/>
    <n v="23789.54"/>
    <n v="-217.98"/>
    <n v="23571.56"/>
  </r>
  <r>
    <x v="7"/>
    <x v="3"/>
    <s v="47"/>
    <x v="1"/>
    <x v="1"/>
    <x v="1"/>
    <s v="Y"/>
    <s v="202206"/>
    <n v="16705"/>
    <n v="5507694.7984539699"/>
    <n v="11121717.413787493"/>
    <m/>
    <n v="0.49521981125200409"/>
    <n v="16.27"/>
    <n v="15.293799999999999"/>
    <n v="8272"/>
    <n v="126510.31"/>
    <n v="-841.17"/>
    <n v="125669.14"/>
  </r>
  <r>
    <x v="7"/>
    <x v="3"/>
    <s v="KA"/>
    <x v="6"/>
    <x v="2"/>
    <x v="1"/>
    <s v="Y"/>
    <s v="202206"/>
    <n v="7794"/>
    <n v="5507694.7984539699"/>
    <n v="11121717.413787493"/>
    <m/>
    <n v="0.49521981125200409"/>
    <n v="10.02"/>
    <n v="9.4187999999999992"/>
    <n v="3859"/>
    <n v="36347.15"/>
    <n v="37.68"/>
    <n v="36384.83"/>
  </r>
  <r>
    <x v="7"/>
    <x v="3"/>
    <s v="KE"/>
    <x v="1"/>
    <x v="2"/>
    <x v="1"/>
    <s v="Y"/>
    <s v="202206"/>
    <n v="7051"/>
    <n v="5507694.7984539699"/>
    <n v="11121717.413787493"/>
    <m/>
    <n v="0.49521981125200409"/>
    <n v="10.02"/>
    <n v="9.4187999999999992"/>
    <n v="3491"/>
    <n v="32881.03"/>
    <n v="47.09"/>
    <n v="32928.119999999995"/>
  </r>
  <r>
    <x v="8"/>
    <x v="3"/>
    <s v="43"/>
    <x v="5"/>
    <x v="0"/>
    <x v="1"/>
    <s v="Y"/>
    <s v="202206"/>
    <n v="36762"/>
    <n v="625758.70505628199"/>
    <n v="11121717.413787492"/>
    <m/>
    <n v="5.6264575134819972E-2"/>
    <n v="1.33"/>
    <n v="1.253525"/>
    <n v="2068"/>
    <n v="2592.29"/>
    <n v="31.33"/>
    <n v="2623.62"/>
  </r>
  <r>
    <x v="8"/>
    <x v="3"/>
    <s v="44"/>
    <x v="0"/>
    <x v="0"/>
    <x v="1"/>
    <s v="Y"/>
    <s v="202206"/>
    <n v="15802"/>
    <n v="625758.70505628199"/>
    <n v="11121717.413787492"/>
    <m/>
    <n v="5.6264575134819972E-2"/>
    <n v="1.33"/>
    <n v="1.253525"/>
    <n v="889"/>
    <n v="1114.3800000000001"/>
    <n v="7.52"/>
    <n v="1121.9000000000001"/>
  </r>
  <r>
    <x v="8"/>
    <x v="3"/>
    <s v="42"/>
    <x v="6"/>
    <x v="0"/>
    <x v="1"/>
    <s v="Y"/>
    <s v="202206"/>
    <n v="163659"/>
    <n v="625758.70505628199"/>
    <n v="11121717.413787493"/>
    <m/>
    <n v="5.6264575134819965E-2"/>
    <n v="1.33"/>
    <n v="1.253525"/>
    <n v="9208"/>
    <n v="11542.46"/>
    <n v="105.3"/>
    <n v="11647.759999999998"/>
  </r>
  <r>
    <x v="8"/>
    <x v="3"/>
    <s v="40"/>
    <x v="1"/>
    <x v="0"/>
    <x v="1"/>
    <s v="Y"/>
    <s v="202206"/>
    <n v="174124"/>
    <n v="625758.70505628199"/>
    <n v="11121717.413787493"/>
    <m/>
    <n v="5.6264575134819965E-2"/>
    <n v="1.33"/>
    <n v="1.253525"/>
    <n v="9797"/>
    <n v="12280.78"/>
    <n v="147.91999999999999"/>
    <n v="12428.7"/>
  </r>
  <r>
    <x v="8"/>
    <x v="3"/>
    <s v="45"/>
    <x v="0"/>
    <x v="1"/>
    <x v="1"/>
    <s v="Y"/>
    <s v="202206"/>
    <n v="4945"/>
    <n v="625758.70505628199"/>
    <n v="11121717.413787492"/>
    <m/>
    <n v="5.6264575134819972E-2"/>
    <n v="16.27"/>
    <n v="15.293799999999999"/>
    <n v="278"/>
    <n v="4251.68"/>
    <n v="-45.89"/>
    <n v="4205.79"/>
  </r>
  <r>
    <x v="8"/>
    <x v="3"/>
    <s v="46"/>
    <x v="7"/>
    <x v="1"/>
    <x v="1"/>
    <s v="N"/>
    <s v="202206"/>
    <n v="3120"/>
    <n v="625758.70505628199"/>
    <m/>
    <m/>
    <m/>
    <n v="15.46"/>
    <n v="14.532399999999999"/>
    <m/>
    <n v="0"/>
    <n v="0"/>
    <n v="0"/>
  </r>
  <r>
    <x v="8"/>
    <x v="3"/>
    <s v="47"/>
    <x v="1"/>
    <x v="1"/>
    <x v="1"/>
    <s v="Y"/>
    <s v="202206"/>
    <n v="16705"/>
    <n v="625758.70505628199"/>
    <n v="11121717.413787493"/>
    <m/>
    <n v="5.6264575134819965E-2"/>
    <n v="16.27"/>
    <n v="15.293799999999999"/>
    <n v="939"/>
    <n v="14360.88"/>
    <n v="-76.47"/>
    <n v="14284.41"/>
  </r>
  <r>
    <x v="8"/>
    <x v="3"/>
    <s v="KA"/>
    <x v="6"/>
    <x v="2"/>
    <x v="1"/>
    <s v="Y"/>
    <s v="202206"/>
    <n v="7794"/>
    <n v="625758.70505628199"/>
    <n v="11121717.413787493"/>
    <m/>
    <n v="5.6264575134819965E-2"/>
    <n v="10.02"/>
    <n v="9.4187999999999992"/>
    <n v="438"/>
    <n v="4125.43"/>
    <n v="0"/>
    <n v="4125.43"/>
  </r>
  <r>
    <x v="8"/>
    <x v="3"/>
    <s v="KE"/>
    <x v="1"/>
    <x v="2"/>
    <x v="1"/>
    <s v="Y"/>
    <s v="202206"/>
    <n v="7051"/>
    <n v="625758.70505628199"/>
    <n v="11121717.413787493"/>
    <m/>
    <n v="5.6264575134819965E-2"/>
    <n v="10.02"/>
    <n v="9.4187999999999992"/>
    <n v="396"/>
    <n v="3729.84"/>
    <n v="18.84"/>
    <n v="3748.6800000000003"/>
  </r>
  <r>
    <x v="9"/>
    <x v="4"/>
    <s v="67"/>
    <x v="5"/>
    <x v="0"/>
    <x v="2"/>
    <s v="Y"/>
    <s v="202206"/>
    <n v="91103"/>
    <n v="604077.75907036103"/>
    <n v="7198023.4109100876"/>
    <m/>
    <n v="8.3922727752560058E-2"/>
    <n v="1.06"/>
    <n v="0.9990500000000001"/>
    <n v="7645"/>
    <n v="7637.74"/>
    <n v="131.87"/>
    <n v="7769.61"/>
  </r>
  <r>
    <x v="9"/>
    <x v="4"/>
    <s v="63"/>
    <x v="0"/>
    <x v="0"/>
    <x v="2"/>
    <s v="Y"/>
    <s v="202206"/>
    <n v="178855"/>
    <n v="604077.75907036103"/>
    <n v="6255206.1990176309"/>
    <m/>
    <n v="9.6571997764874698E-2"/>
    <n v="0.87"/>
    <n v="0.81997500000000001"/>
    <n v="17272"/>
    <n v="14162.61"/>
    <n v="150.06"/>
    <n v="14312.67"/>
  </r>
  <r>
    <x v="9"/>
    <x v="4"/>
    <s v="66"/>
    <x v="8"/>
    <x v="0"/>
    <x v="2"/>
    <s v="Y"/>
    <s v="202206"/>
    <n v="158845"/>
    <n v="604077.75907036103"/>
    <n v="7196047.810691746"/>
    <m/>
    <n v="8.3945767866193746E-2"/>
    <n v="1.06"/>
    <n v="0.9990500000000001"/>
    <n v="13334"/>
    <n v="13321.33"/>
    <n v="134.88"/>
    <n v="13456.21"/>
  </r>
  <r>
    <x v="9"/>
    <x v="4"/>
    <s v="69"/>
    <x v="0"/>
    <x v="1"/>
    <x v="2"/>
    <s v="Y"/>
    <s v="202206"/>
    <n v="16996"/>
    <n v="604077.75907036103"/>
    <n v="6255206.1990176309"/>
    <m/>
    <n v="9.6571997764874698E-2"/>
    <n v="4.84"/>
    <n v="4.5495999999999999"/>
    <n v="1641"/>
    <n v="7465.89"/>
    <n v="-45.5"/>
    <n v="7420.39"/>
  </r>
  <r>
    <x v="9"/>
    <x v="4"/>
    <s v="6C"/>
    <x v="2"/>
    <x v="1"/>
    <x v="2"/>
    <s v="Y"/>
    <s v="202206"/>
    <n v="0"/>
    <n v="604077.75907036103"/>
    <n v="7198023.4109100876"/>
    <m/>
    <n v="8.3922727752560058E-2"/>
    <n v="9.76"/>
    <n v="9.1743999999999986"/>
    <n v="0"/>
    <n v="0"/>
    <n v="-18.350000000000001"/>
    <n v="-18.350000000000001"/>
  </r>
  <r>
    <x v="9"/>
    <x v="4"/>
    <s v="K1"/>
    <x v="5"/>
    <x v="2"/>
    <x v="2"/>
    <s v="Y"/>
    <s v="202206"/>
    <n v="5766"/>
    <n v="604077.75907036103"/>
    <n v="7198023.4109100886"/>
    <m/>
    <n v="8.3922727752560045E-2"/>
    <n v="11.17"/>
    <n v="10.499799999999999"/>
    <n v="483"/>
    <n v="5071.3999999999996"/>
    <n v="0"/>
    <n v="5071.3999999999996"/>
  </r>
  <r>
    <x v="9"/>
    <x v="4"/>
    <s v="KB"/>
    <x v="8"/>
    <x v="2"/>
    <x v="2"/>
    <s v="Y"/>
    <s v="202206"/>
    <n v="9771"/>
    <n v="604077.75907036103"/>
    <n v="7196047.810691745"/>
    <m/>
    <n v="8.394576786619376E-2"/>
    <n v="11.16"/>
    <n v="10.490399999999999"/>
    <n v="820"/>
    <n v="8602.1299999999992"/>
    <n v="20.98"/>
    <n v="8623.1099999999988"/>
  </r>
  <r>
    <x v="10"/>
    <x v="4"/>
    <s v="67"/>
    <x v="5"/>
    <x v="0"/>
    <x v="2"/>
    <s v="Y"/>
    <s v="202206"/>
    <n v="91103"/>
    <n v="1975.60021834332"/>
    <n v="7198023.4109100876"/>
    <m/>
    <n v="2.7446426686371855E-4"/>
    <n v="1.06"/>
    <n v="0.9990500000000001"/>
    <n v="25"/>
    <n v="24.98"/>
    <n v="0"/>
    <n v="24.98"/>
  </r>
  <r>
    <x v="10"/>
    <x v="4"/>
    <s v="63"/>
    <x v="0"/>
    <x v="0"/>
    <x v="2"/>
    <s v="N"/>
    <s v="202206"/>
    <n v="178855"/>
    <n v="1975.60021834332"/>
    <m/>
    <m/>
    <m/>
    <n v="0.87"/>
    <n v="0.81997500000000001"/>
    <m/>
    <n v="0"/>
    <n v="0"/>
    <n v="0"/>
  </r>
  <r>
    <x v="10"/>
    <x v="4"/>
    <s v="66"/>
    <x v="8"/>
    <x v="0"/>
    <x v="2"/>
    <s v="N"/>
    <s v="202206"/>
    <n v="158845"/>
    <n v="1975.60021834332"/>
    <m/>
    <m/>
    <m/>
    <n v="1.06"/>
    <n v="0.9990500000000001"/>
    <m/>
    <n v="0"/>
    <n v="0"/>
    <n v="0"/>
  </r>
  <r>
    <x v="10"/>
    <x v="4"/>
    <s v="69"/>
    <x v="0"/>
    <x v="1"/>
    <x v="2"/>
    <s v="N"/>
    <s v="202206"/>
    <n v="16996"/>
    <n v="1975.60021834332"/>
    <m/>
    <m/>
    <m/>
    <n v="4.84"/>
    <n v="4.5495999999999999"/>
    <m/>
    <n v="0"/>
    <n v="0"/>
    <n v="0"/>
  </r>
  <r>
    <x v="10"/>
    <x v="4"/>
    <s v="6C"/>
    <x v="2"/>
    <x v="1"/>
    <x v="2"/>
    <s v="Y"/>
    <s v="202206"/>
    <n v="0"/>
    <n v="1975.60021834332"/>
    <n v="7198023.4109100876"/>
    <m/>
    <n v="2.7446426686371855E-4"/>
    <n v="9.76"/>
    <n v="9.1743999999999986"/>
    <n v="0"/>
    <n v="0"/>
    <n v="0"/>
    <n v="0"/>
  </r>
  <r>
    <x v="10"/>
    <x v="4"/>
    <s v="K1"/>
    <x v="5"/>
    <x v="2"/>
    <x v="2"/>
    <s v="Y"/>
    <s v="202206"/>
    <n v="5766"/>
    <n v="1975.60021834332"/>
    <n v="7198023.4109100886"/>
    <m/>
    <n v="2.7446426686371849E-4"/>
    <n v="11.17"/>
    <n v="10.499799999999999"/>
    <n v="1"/>
    <n v="10.5"/>
    <n v="0"/>
    <n v="10.5"/>
  </r>
  <r>
    <x v="11"/>
    <x v="5"/>
    <s v="K1"/>
    <x v="5"/>
    <x v="2"/>
    <x v="2"/>
    <s v="Y"/>
    <s v="202206"/>
    <n v="5766"/>
    <n v="2659183.2220980301"/>
    <n v="7198023.4109100886"/>
    <m/>
    <n v="0.3694324219712164"/>
    <n v="11.17"/>
    <n v="10.499799999999999"/>
    <n v="2130"/>
    <n v="22364.57"/>
    <n v="0"/>
    <n v="22364.57"/>
  </r>
  <r>
    <x v="11"/>
    <x v="5"/>
    <s v="KB"/>
    <x v="8"/>
    <x v="2"/>
    <x v="2"/>
    <s v="Y"/>
    <s v="202206"/>
    <n v="9771"/>
    <n v="2659183.2220980301"/>
    <n v="7196047.810691745"/>
    <m/>
    <n v="0.36953384580728721"/>
    <n v="11.16"/>
    <n v="10.490399999999999"/>
    <n v="3610"/>
    <n v="37870.339999999997"/>
    <n v="62.95"/>
    <n v="37933.289999999994"/>
  </r>
  <r>
    <x v="12"/>
    <x v="5"/>
    <s v="67"/>
    <x v="5"/>
    <x v="0"/>
    <x v="2"/>
    <s v="Y"/>
    <s v="202206"/>
    <n v="91103"/>
    <n v="870099.92693266599"/>
    <n v="7198023.4109100876"/>
    <m/>
    <n v="0.12088039691755521"/>
    <n v="1.06"/>
    <n v="0.9990500000000001"/>
    <n v="11012"/>
    <n v="11001.54"/>
    <n v="191.82"/>
    <n v="11193.36"/>
  </r>
  <r>
    <x v="12"/>
    <x v="5"/>
    <s v="63"/>
    <x v="0"/>
    <x v="0"/>
    <x v="2"/>
    <s v="Y"/>
    <s v="202206"/>
    <n v="178855"/>
    <n v="870099.92693266599"/>
    <n v="6255206.1990176309"/>
    <m/>
    <n v="0.13910011904472688"/>
    <n v="0.87"/>
    <n v="0.81997500000000001"/>
    <n v="24878"/>
    <n v="20399.34"/>
    <n v="217.3"/>
    <n v="20616.64"/>
  </r>
  <r>
    <x v="12"/>
    <x v="5"/>
    <s v="66"/>
    <x v="8"/>
    <x v="0"/>
    <x v="2"/>
    <s v="Y"/>
    <s v="202206"/>
    <n v="158845"/>
    <n v="870099.92693266599"/>
    <n v="7196047.810691746"/>
    <m/>
    <n v="0.12091358337557022"/>
    <n v="1.06"/>
    <n v="0.9990500000000001"/>
    <n v="19206"/>
    <n v="19187.75"/>
    <n v="194.82"/>
    <n v="19382.57"/>
  </r>
  <r>
    <x v="12"/>
    <x v="5"/>
    <s v="69"/>
    <x v="0"/>
    <x v="1"/>
    <x v="2"/>
    <s v="Y"/>
    <s v="202206"/>
    <n v="16996"/>
    <n v="870099.92693266599"/>
    <n v="6255206.1990176309"/>
    <m/>
    <n v="0.13910011904472688"/>
    <n v="4.84"/>
    <n v="4.5495999999999999"/>
    <n v="2364"/>
    <n v="10755.25"/>
    <n v="-54.6"/>
    <n v="10700.65"/>
  </r>
  <r>
    <x v="12"/>
    <x v="5"/>
    <s v="6C"/>
    <x v="2"/>
    <x v="1"/>
    <x v="2"/>
    <s v="Y"/>
    <s v="202206"/>
    <n v="0"/>
    <n v="870099.92693266599"/>
    <n v="7198023.4109100876"/>
    <m/>
    <n v="0.12088039691755521"/>
    <n v="9.76"/>
    <n v="9.1743999999999986"/>
    <n v="0"/>
    <n v="0"/>
    <n v="-9.17"/>
    <n v="-9.17"/>
  </r>
  <r>
    <x v="12"/>
    <x v="5"/>
    <s v="K1"/>
    <x v="5"/>
    <x v="2"/>
    <x v="2"/>
    <s v="Y"/>
    <s v="202206"/>
    <n v="5766"/>
    <n v="870099.92693266599"/>
    <n v="7198023.4109100886"/>
    <m/>
    <n v="0.1208803969175552"/>
    <n v="11.17"/>
    <n v="10.499799999999999"/>
    <n v="696"/>
    <n v="7307.86"/>
    <n v="-10.5"/>
    <n v="7297.36"/>
  </r>
  <r>
    <x v="12"/>
    <x v="5"/>
    <s v="KB"/>
    <x v="8"/>
    <x v="2"/>
    <x v="2"/>
    <s v="Y"/>
    <s v="202206"/>
    <n v="9771"/>
    <n v="870099.92693266599"/>
    <n v="7196047.810691745"/>
    <m/>
    <n v="0.12091358337557023"/>
    <n v="11.16"/>
    <n v="10.490399999999999"/>
    <n v="1181"/>
    <n v="12389.16"/>
    <n v="31.47"/>
    <n v="12420.63"/>
  </r>
  <r>
    <x v="13"/>
    <x v="5"/>
    <s v="67"/>
    <x v="5"/>
    <x v="0"/>
    <x v="2"/>
    <s v="Y"/>
    <s v="202206"/>
    <n v="91103"/>
    <n v="1324234.6950723501"/>
    <n v="7198023.4109100876"/>
    <m/>
    <n v="0.18397199056968883"/>
    <n v="1.06"/>
    <n v="0.9990500000000001"/>
    <n v="16760"/>
    <n v="16744.080000000002"/>
    <n v="288.73"/>
    <n v="17032.810000000001"/>
  </r>
  <r>
    <x v="13"/>
    <x v="5"/>
    <s v="63"/>
    <x v="0"/>
    <x v="0"/>
    <x v="2"/>
    <s v="Y"/>
    <s v="202206"/>
    <n v="178855"/>
    <n v="1324234.6950723501"/>
    <n v="6255206.1990176309"/>
    <m/>
    <n v="0.21170120583400093"/>
    <n v="0.87"/>
    <n v="0.81997500000000001"/>
    <n v="37863"/>
    <n v="31046.71"/>
    <n v="330.44"/>
    <n v="31377.149999999998"/>
  </r>
  <r>
    <x v="13"/>
    <x v="5"/>
    <s v="66"/>
    <x v="8"/>
    <x v="0"/>
    <x v="2"/>
    <s v="Y"/>
    <s v="202206"/>
    <n v="158845"/>
    <n v="1324234.6950723501"/>
    <n v="7196047.810691746"/>
    <m/>
    <n v="0.18402249816973537"/>
    <n v="1.06"/>
    <n v="0.9990500000000001"/>
    <n v="29231"/>
    <n v="29203.23"/>
    <n v="296.73"/>
    <n v="29499.96"/>
  </r>
  <r>
    <x v="13"/>
    <x v="5"/>
    <s v="69"/>
    <x v="0"/>
    <x v="1"/>
    <x v="2"/>
    <s v="Y"/>
    <s v="202206"/>
    <n v="16996"/>
    <n v="1324234.6950723501"/>
    <n v="6255206.1990176309"/>
    <m/>
    <n v="0.21170120583400093"/>
    <n v="4.84"/>
    <n v="4.5495999999999999"/>
    <n v="3598"/>
    <n v="16369.46"/>
    <n v="-77.349999999999994"/>
    <n v="16292.109999999999"/>
  </r>
  <r>
    <x v="13"/>
    <x v="5"/>
    <s v="6C"/>
    <x v="2"/>
    <x v="1"/>
    <x v="2"/>
    <s v="Y"/>
    <s v="202206"/>
    <n v="0"/>
    <n v="1324234.6950723501"/>
    <n v="7198023.4109100876"/>
    <m/>
    <n v="0.18397199056968883"/>
    <n v="9.76"/>
    <n v="9.1743999999999986"/>
    <n v="0"/>
    <n v="0"/>
    <n v="-9.17"/>
    <n v="-9.17"/>
  </r>
  <r>
    <x v="13"/>
    <x v="5"/>
    <s v="K1"/>
    <x v="5"/>
    <x v="2"/>
    <x v="2"/>
    <s v="Y"/>
    <s v="202206"/>
    <n v="5766"/>
    <n v="1324234.6950723501"/>
    <n v="7198023.4109100886"/>
    <m/>
    <n v="0.1839719905696888"/>
    <n v="11.17"/>
    <n v="10.499799999999999"/>
    <n v="1060"/>
    <n v="11129.79"/>
    <n v="10.5"/>
    <n v="11140.29"/>
  </r>
  <r>
    <x v="13"/>
    <x v="5"/>
    <s v="KB"/>
    <x v="8"/>
    <x v="2"/>
    <x v="2"/>
    <s v="Y"/>
    <s v="202206"/>
    <n v="9771"/>
    <n v="1324234.6950723501"/>
    <n v="7196047.810691745"/>
    <m/>
    <n v="0.1840224981697354"/>
    <n v="11.16"/>
    <n v="10.490399999999999"/>
    <n v="1798"/>
    <n v="18861.740000000002"/>
    <n v="41.96"/>
    <n v="18903.7"/>
  </r>
  <r>
    <x v="14"/>
    <x v="5"/>
    <s v="67"/>
    <x v="5"/>
    <x v="0"/>
    <x v="2"/>
    <s v="Y"/>
    <s v="202206"/>
    <n v="91103"/>
    <n v="909535.94667575101"/>
    <n v="7198023.4109100876"/>
    <m/>
    <n v="0.12635912593687343"/>
    <n v="1.06"/>
    <n v="0.9990500000000001"/>
    <n v="11511"/>
    <n v="11500.06"/>
    <n v="198.8"/>
    <n v="11698.859999999999"/>
  </r>
  <r>
    <x v="14"/>
    <x v="5"/>
    <s v="63"/>
    <x v="0"/>
    <x v="0"/>
    <x v="2"/>
    <s v="N"/>
    <s v="202206"/>
    <n v="178855"/>
    <n v="909535.94667575101"/>
    <m/>
    <m/>
    <m/>
    <n v="0.87"/>
    <n v="0.81997500000000001"/>
    <m/>
    <n v="0"/>
    <n v="0"/>
    <n v="0"/>
  </r>
  <r>
    <x v="14"/>
    <x v="5"/>
    <s v="66"/>
    <x v="8"/>
    <x v="0"/>
    <x v="2"/>
    <s v="Y"/>
    <s v="202206"/>
    <n v="158845"/>
    <n v="909535.94667575101"/>
    <n v="7196047.810691746"/>
    <m/>
    <n v="0.1263938165230615"/>
    <n v="1.06"/>
    <n v="0.9990500000000001"/>
    <n v="20077"/>
    <n v="20057.93"/>
    <n v="205.82"/>
    <n v="20263.75"/>
  </r>
  <r>
    <x v="14"/>
    <x v="5"/>
    <s v="69"/>
    <x v="0"/>
    <x v="1"/>
    <x v="2"/>
    <s v="N"/>
    <s v="202206"/>
    <n v="16996"/>
    <n v="909535.94667575101"/>
    <m/>
    <m/>
    <m/>
    <n v="4.84"/>
    <n v="4.5495999999999999"/>
    <m/>
    <n v="0"/>
    <n v="0"/>
    <n v="0"/>
  </r>
  <r>
    <x v="14"/>
    <x v="5"/>
    <s v="6C"/>
    <x v="2"/>
    <x v="1"/>
    <x v="2"/>
    <s v="Y"/>
    <s v="202206"/>
    <n v="0"/>
    <n v="909535.94667575101"/>
    <n v="7198023.4109100876"/>
    <m/>
    <n v="0.12635912593687343"/>
    <n v="9.76"/>
    <n v="9.1743999999999986"/>
    <n v="0"/>
    <n v="0"/>
    <n v="-9.18"/>
    <n v="-9.18"/>
  </r>
  <r>
    <x v="14"/>
    <x v="5"/>
    <s v="K1"/>
    <x v="5"/>
    <x v="2"/>
    <x v="2"/>
    <s v="Y"/>
    <s v="202206"/>
    <n v="5766"/>
    <n v="909535.94667575101"/>
    <n v="7198023.4109100886"/>
    <m/>
    <n v="0.1263591259368734"/>
    <n v="11.17"/>
    <n v="10.499799999999999"/>
    <n v="728"/>
    <n v="7643.85"/>
    <n v="10.5"/>
    <n v="7654.35"/>
  </r>
  <r>
    <x v="14"/>
    <x v="5"/>
    <s v="KB"/>
    <x v="8"/>
    <x v="2"/>
    <x v="2"/>
    <s v="Y"/>
    <s v="202206"/>
    <n v="9771"/>
    <n v="909535.94667575101"/>
    <n v="7196047.810691745"/>
    <m/>
    <n v="0.12639381652306153"/>
    <n v="11.16"/>
    <n v="10.490399999999999"/>
    <n v="1234"/>
    <n v="12945.15"/>
    <n v="10.49"/>
    <n v="12955.64"/>
  </r>
  <r>
    <x v="15"/>
    <x v="6"/>
    <s v="C1"/>
    <x v="0"/>
    <x v="0"/>
    <x v="3"/>
    <s v="N"/>
    <s v="202206"/>
    <n v="27892"/>
    <n v="763214.88947870804"/>
    <m/>
    <m/>
    <m/>
    <n v="0.69"/>
    <n v="0.65032499999999993"/>
    <m/>
    <n v="0"/>
    <n v="0"/>
    <n v="0"/>
  </r>
  <r>
    <x v="15"/>
    <x v="6"/>
    <s v="C2"/>
    <x v="1"/>
    <x v="0"/>
    <x v="3"/>
    <s v="Y"/>
    <s v="202206"/>
    <n v="118419"/>
    <n v="763214.88947870804"/>
    <n v="4277883.662535253"/>
    <m/>
    <n v="0.17840945422681151"/>
    <n v="0.8"/>
    <n v="0.754"/>
    <n v="21127"/>
    <n v="15929.76"/>
    <n v="177.19"/>
    <n v="16106.95"/>
  </r>
  <r>
    <x v="15"/>
    <x v="6"/>
    <s v="C3"/>
    <x v="9"/>
    <x v="0"/>
    <x v="3"/>
    <s v="Y"/>
    <s v="202206"/>
    <n v="63955"/>
    <n v="763214.88947870804"/>
    <n v="4033441.1278271582"/>
    <m/>
    <n v="0.18922177497849263"/>
    <n v="0.65"/>
    <n v="0.61262499999999998"/>
    <n v="12101"/>
    <n v="7413.38"/>
    <n v="82.08"/>
    <n v="7495.46"/>
  </r>
  <r>
    <x v="15"/>
    <x v="6"/>
    <s v="C4"/>
    <x v="1"/>
    <x v="1"/>
    <x v="3"/>
    <s v="Y"/>
    <s v="202206"/>
    <n v="8173"/>
    <n v="763214.88947870804"/>
    <n v="4277883.662535253"/>
    <m/>
    <n v="0.17840945422681151"/>
    <n v="10.67"/>
    <n v="10.0298"/>
    <n v="1458"/>
    <n v="14623.45"/>
    <n v="-130.38999999999999"/>
    <n v="14493.060000000001"/>
  </r>
  <r>
    <x v="15"/>
    <x v="6"/>
    <s v="C5"/>
    <x v="3"/>
    <x v="1"/>
    <x v="3"/>
    <s v="Y"/>
    <s v="202206"/>
    <n v="6531"/>
    <n v="763214.88947870804"/>
    <n v="4271424.969513746"/>
    <m/>
    <n v="0.17867922178803752"/>
    <n v="10.62"/>
    <n v="9.9827999999999992"/>
    <n v="1166"/>
    <n v="11639.94"/>
    <n v="-119.78"/>
    <n v="11520.16"/>
  </r>
  <r>
    <x v="10"/>
    <x v="4"/>
    <s v="KB"/>
    <x v="8"/>
    <x v="2"/>
    <x v="2"/>
    <s v="N"/>
    <s v="202206"/>
    <n v="9771"/>
    <n v="1975.60021834332"/>
    <m/>
    <m/>
    <m/>
    <n v="11.16"/>
    <n v="10.490399999999999"/>
    <m/>
    <n v="0"/>
    <n v="0"/>
    <n v="0"/>
  </r>
  <r>
    <x v="16"/>
    <x v="7"/>
    <s v="67"/>
    <x v="5"/>
    <x v="0"/>
    <x v="2"/>
    <s v="Y"/>
    <s v="202206"/>
    <n v="91103"/>
    <n v="788771.05127753306"/>
    <n v="7198023.4109100876"/>
    <m/>
    <n v="0.10958161793166551"/>
    <n v="1.06"/>
    <n v="0.9990500000000001"/>
    <n v="9983"/>
    <n v="9973.52"/>
    <n v="172.84"/>
    <n v="10146.36"/>
  </r>
  <r>
    <x v="16"/>
    <x v="7"/>
    <s v="63"/>
    <x v="0"/>
    <x v="0"/>
    <x v="2"/>
    <s v="Y"/>
    <s v="202206"/>
    <n v="178855"/>
    <n v="788771.05127753306"/>
    <n v="6255206.1990176309"/>
    <m/>
    <n v="0.12609832932468448"/>
    <n v="0.87"/>
    <n v="0.81997500000000001"/>
    <n v="22553"/>
    <n v="18492.900000000001"/>
    <n v="195.98"/>
    <n v="18688.88"/>
  </r>
  <r>
    <x v="16"/>
    <x v="7"/>
    <s v="66"/>
    <x v="8"/>
    <x v="0"/>
    <x v="2"/>
    <s v="Y"/>
    <s v="202206"/>
    <n v="158845"/>
    <n v="788771.05127753306"/>
    <n v="7196047.810691746"/>
    <m/>
    <n v="0.10961170242721187"/>
    <n v="1.06"/>
    <n v="0.9990500000000001"/>
    <n v="17411"/>
    <n v="17394.46"/>
    <n v="176.82"/>
    <n v="17571.28"/>
  </r>
  <r>
    <x v="16"/>
    <x v="7"/>
    <s v="69"/>
    <x v="0"/>
    <x v="1"/>
    <x v="2"/>
    <s v="Y"/>
    <s v="202206"/>
    <n v="16996"/>
    <n v="788771.05127753306"/>
    <n v="6255206.1990176309"/>
    <m/>
    <n v="0.12609832932468448"/>
    <n v="4.84"/>
    <n v="4.5495999999999999"/>
    <n v="2143"/>
    <n v="9749.7900000000009"/>
    <n v="-45.5"/>
    <n v="9704.2900000000009"/>
  </r>
  <r>
    <x v="16"/>
    <x v="7"/>
    <s v="6C"/>
    <x v="2"/>
    <x v="1"/>
    <x v="2"/>
    <s v="Y"/>
    <s v="202206"/>
    <n v="0"/>
    <n v="788771.05127753306"/>
    <n v="7198023.4109100876"/>
    <m/>
    <n v="0.10958161793166551"/>
    <n v="9.76"/>
    <n v="9.1743999999999986"/>
    <n v="0"/>
    <n v="0"/>
    <n v="0"/>
    <n v="0"/>
  </r>
  <r>
    <x v="16"/>
    <x v="7"/>
    <s v="K1"/>
    <x v="5"/>
    <x v="2"/>
    <x v="2"/>
    <s v="Y"/>
    <s v="202206"/>
    <n v="5766"/>
    <n v="788771.05127753306"/>
    <n v="7198023.4109100886"/>
    <m/>
    <n v="0.1095816179316655"/>
    <n v="11.17"/>
    <n v="10.499799999999999"/>
    <n v="631"/>
    <n v="6625.37"/>
    <n v="10.5"/>
    <n v="6635.87"/>
  </r>
  <r>
    <x v="16"/>
    <x v="7"/>
    <s v="KB"/>
    <x v="8"/>
    <x v="2"/>
    <x v="2"/>
    <s v="Y"/>
    <s v="202206"/>
    <n v="9771"/>
    <n v="788771.05127753306"/>
    <n v="7196047.810691745"/>
    <m/>
    <n v="0.10961170242721188"/>
    <n v="11.16"/>
    <n v="10.490399999999999"/>
    <n v="1071"/>
    <n v="11235.22"/>
    <n v="10.49"/>
    <n v="11245.71"/>
  </r>
  <r>
    <x v="17"/>
    <x v="5"/>
    <s v="67"/>
    <x v="5"/>
    <x v="0"/>
    <x v="2"/>
    <s v="Y"/>
    <s v="202206"/>
    <n v="91103"/>
    <n v="8839.5445666899705"/>
    <n v="7198023.4109100876"/>
    <m/>
    <n v="1.2280516555825338E-3"/>
    <n v="1.06"/>
    <n v="0.9990500000000001"/>
    <n v="111"/>
    <n v="110.89"/>
    <n v="2.99"/>
    <n v="113.88"/>
  </r>
  <r>
    <x v="17"/>
    <x v="5"/>
    <s v="63"/>
    <x v="0"/>
    <x v="0"/>
    <x v="2"/>
    <s v="Y"/>
    <s v="202206"/>
    <n v="178855"/>
    <n v="8839.5445666899705"/>
    <n v="6255206.1990176309"/>
    <m/>
    <n v="1.4131499882574943E-3"/>
    <n v="0.87"/>
    <n v="0.81997500000000001"/>
    <n v="252"/>
    <n v="206.63"/>
    <n v="2.46"/>
    <n v="209.09"/>
  </r>
  <r>
    <x v="17"/>
    <x v="5"/>
    <s v="66"/>
    <x v="8"/>
    <x v="0"/>
    <x v="2"/>
    <s v="Y"/>
    <s v="202206"/>
    <n v="158845"/>
    <n v="8839.5445666899705"/>
    <n v="7196047.810691746"/>
    <m/>
    <n v="1.228388804415161E-3"/>
    <n v="1.06"/>
    <n v="0.9990500000000001"/>
    <n v="195"/>
    <n v="194.81"/>
    <n v="3"/>
    <n v="197.81"/>
  </r>
  <r>
    <x v="17"/>
    <x v="5"/>
    <s v="69"/>
    <x v="0"/>
    <x v="1"/>
    <x v="2"/>
    <s v="Y"/>
    <s v="202206"/>
    <n v="16996"/>
    <n v="8839.5445666899705"/>
    <n v="6255206.1990176309"/>
    <m/>
    <n v="1.4131499882574943E-3"/>
    <n v="4.84"/>
    <n v="4.5495999999999999"/>
    <n v="24"/>
    <n v="109.19"/>
    <n v="0"/>
    <n v="109.19"/>
  </r>
  <r>
    <x v="17"/>
    <x v="5"/>
    <s v="6C"/>
    <x v="2"/>
    <x v="1"/>
    <x v="2"/>
    <s v="Y"/>
    <s v="202206"/>
    <n v="0"/>
    <n v="8839.5445666899705"/>
    <n v="7198023.4109100876"/>
    <m/>
    <n v="1.2280516555825338E-3"/>
    <n v="9.76"/>
    <n v="9.1743999999999986"/>
    <n v="0"/>
    <n v="0"/>
    <n v="0"/>
    <n v="0"/>
  </r>
  <r>
    <x v="17"/>
    <x v="5"/>
    <s v="K1"/>
    <x v="5"/>
    <x v="2"/>
    <x v="2"/>
    <s v="Y"/>
    <s v="202206"/>
    <n v="5766"/>
    <n v="8839.5445666899705"/>
    <n v="7198023.4109100886"/>
    <m/>
    <n v="1.2280516555825338E-3"/>
    <n v="11.17"/>
    <n v="10.499799999999999"/>
    <n v="7"/>
    <n v="73.5"/>
    <n v="0"/>
    <n v="73.5"/>
  </r>
  <r>
    <x v="17"/>
    <x v="5"/>
    <s v="KB"/>
    <x v="8"/>
    <x v="2"/>
    <x v="2"/>
    <s v="Y"/>
    <s v="202206"/>
    <n v="9771"/>
    <n v="8839.5445666899705"/>
    <n v="7196047.810691745"/>
    <m/>
    <n v="1.2283888044151612E-3"/>
    <n v="11.16"/>
    <n v="10.490399999999999"/>
    <n v="12"/>
    <n v="125.88"/>
    <n v="0"/>
    <n v="125.88"/>
  </r>
  <r>
    <x v="18"/>
    <x v="5"/>
    <s v="67"/>
    <x v="5"/>
    <x v="0"/>
    <x v="2"/>
    <s v="Y"/>
    <s v="202206"/>
    <n v="91103"/>
    <n v="31305.6649983633"/>
    <n v="7198023.4109100876"/>
    <m/>
    <n v="4.3492029979942982E-3"/>
    <n v="1.06"/>
    <n v="0.9990500000000001"/>
    <n v="396"/>
    <n v="395.62"/>
    <n v="8"/>
    <n v="403.62"/>
  </r>
  <r>
    <x v="18"/>
    <x v="5"/>
    <s v="63"/>
    <x v="0"/>
    <x v="0"/>
    <x v="2"/>
    <s v="N"/>
    <s v="202206"/>
    <n v="178855"/>
    <n v="31305.6649983633"/>
    <m/>
    <m/>
    <m/>
    <n v="0.87"/>
    <n v="0.81997500000000001"/>
    <m/>
    <n v="0"/>
    <n v="0"/>
    <n v="0"/>
  </r>
  <r>
    <x v="18"/>
    <x v="5"/>
    <s v="66"/>
    <x v="8"/>
    <x v="0"/>
    <x v="2"/>
    <s v="Y"/>
    <s v="202206"/>
    <n v="158845"/>
    <n v="31305.6649983633"/>
    <n v="7196047.810691746"/>
    <m/>
    <n v="4.3503970265247492E-3"/>
    <n v="1.06"/>
    <n v="0.9990500000000001"/>
    <n v="691"/>
    <n v="690.34"/>
    <n v="7"/>
    <n v="697.34"/>
  </r>
  <r>
    <x v="18"/>
    <x v="5"/>
    <s v="69"/>
    <x v="0"/>
    <x v="1"/>
    <x v="2"/>
    <s v="N"/>
    <s v="202206"/>
    <n v="16996"/>
    <n v="31305.6649983633"/>
    <m/>
    <m/>
    <m/>
    <n v="4.84"/>
    <n v="4.5495999999999999"/>
    <m/>
    <n v="0"/>
    <n v="0"/>
    <n v="0"/>
  </r>
  <r>
    <x v="18"/>
    <x v="5"/>
    <s v="6C"/>
    <x v="2"/>
    <x v="1"/>
    <x v="2"/>
    <s v="Y"/>
    <s v="202206"/>
    <n v="0"/>
    <n v="31305.6649983633"/>
    <n v="7198023.4109100876"/>
    <m/>
    <n v="4.3492029979942982E-3"/>
    <n v="9.76"/>
    <n v="9.1743999999999986"/>
    <n v="0"/>
    <n v="0"/>
    <n v="0"/>
    <n v="0"/>
  </r>
  <r>
    <x v="18"/>
    <x v="5"/>
    <s v="K1"/>
    <x v="5"/>
    <x v="2"/>
    <x v="2"/>
    <s v="Y"/>
    <s v="202206"/>
    <n v="5766"/>
    <n v="31305.6649983633"/>
    <n v="7198023.4109100886"/>
    <m/>
    <n v="4.3492029979942982E-3"/>
    <n v="11.17"/>
    <n v="10.499799999999999"/>
    <n v="25"/>
    <n v="262.49"/>
    <n v="0"/>
    <n v="262.49"/>
  </r>
  <r>
    <x v="18"/>
    <x v="5"/>
    <s v="KB"/>
    <x v="8"/>
    <x v="2"/>
    <x v="2"/>
    <s v="Y"/>
    <s v="202206"/>
    <n v="9771"/>
    <n v="31305.6649983633"/>
    <n v="7196047.810691745"/>
    <m/>
    <n v="4.3503970265247492E-3"/>
    <n v="11.16"/>
    <n v="10.490399999999999"/>
    <n v="42"/>
    <n v="440.6"/>
    <n v="0"/>
    <n v="440.6"/>
  </r>
  <r>
    <x v="11"/>
    <x v="5"/>
    <s v="67"/>
    <x v="5"/>
    <x v="0"/>
    <x v="2"/>
    <s v="Y"/>
    <s v="202206"/>
    <n v="91103"/>
    <n v="2659183.2220980301"/>
    <n v="7198023.4109100876"/>
    <m/>
    <n v="0.36943242197121645"/>
    <n v="1.06"/>
    <n v="0.9990500000000001"/>
    <n v="33656"/>
    <n v="33624.03"/>
    <n v="582.45000000000005"/>
    <n v="34206.479999999996"/>
  </r>
  <r>
    <x v="11"/>
    <x v="5"/>
    <s v="63"/>
    <x v="0"/>
    <x v="0"/>
    <x v="2"/>
    <s v="Y"/>
    <s v="202206"/>
    <n v="178855"/>
    <n v="2659183.2220980301"/>
    <n v="6255206.1990176309"/>
    <m/>
    <n v="0.42511519804345543"/>
    <n v="0.87"/>
    <n v="0.81997500000000001"/>
    <n v="76033"/>
    <n v="62345.16"/>
    <n v="661.72"/>
    <n v="63006.880000000005"/>
  </r>
  <r>
    <x v="11"/>
    <x v="5"/>
    <s v="66"/>
    <x v="8"/>
    <x v="0"/>
    <x v="2"/>
    <s v="Y"/>
    <s v="202206"/>
    <n v="158845"/>
    <n v="2659183.2220980301"/>
    <n v="7196047.810691746"/>
    <m/>
    <n v="0.36953384580728721"/>
    <n v="1.06"/>
    <n v="0.9990500000000001"/>
    <n v="58698"/>
    <n v="58642.239999999998"/>
    <n v="593.42999999999995"/>
    <n v="59235.67"/>
  </r>
  <r>
    <x v="11"/>
    <x v="5"/>
    <s v="69"/>
    <x v="0"/>
    <x v="1"/>
    <x v="2"/>
    <s v="Y"/>
    <s v="202206"/>
    <n v="16996"/>
    <n v="2659183.2220980301"/>
    <n v="6255206.1990176309"/>
    <m/>
    <n v="0.42511519804345543"/>
    <n v="4.84"/>
    <n v="4.5495999999999999"/>
    <n v="7225"/>
    <n v="32870.86"/>
    <n v="-163.79"/>
    <n v="32707.07"/>
  </r>
  <r>
    <x v="11"/>
    <x v="5"/>
    <s v="6C"/>
    <x v="2"/>
    <x v="1"/>
    <x v="2"/>
    <s v="Y"/>
    <s v="202206"/>
    <n v="0"/>
    <n v="2659183.2220980301"/>
    <n v="7198023.4109100876"/>
    <m/>
    <n v="0.36943242197121645"/>
    <n v="9.76"/>
    <n v="9.1743999999999986"/>
    <n v="0"/>
    <n v="0"/>
    <n v="-27.52"/>
    <n v="-27.52"/>
  </r>
  <r>
    <x v="15"/>
    <x v="6"/>
    <s v="K7"/>
    <x v="10"/>
    <x v="2"/>
    <x v="3"/>
    <s v="Y"/>
    <s v="202206"/>
    <n v="4809"/>
    <n v="763214.88947870804"/>
    <n v="4277883.662535253"/>
    <m/>
    <n v="0.17840945422681151"/>
    <n v="9.85"/>
    <n v="9.2589999999999986"/>
    <n v="857"/>
    <n v="7934.96"/>
    <n v="0"/>
    <n v="7934.96"/>
  </r>
  <r>
    <x v="15"/>
    <x v="6"/>
    <s v="KT"/>
    <x v="3"/>
    <x v="2"/>
    <x v="3"/>
    <s v="Y"/>
    <s v="202206"/>
    <n v="4681"/>
    <n v="763214.88947870804"/>
    <n v="4271424.969513745"/>
    <m/>
    <n v="0.17867922178803755"/>
    <n v="9.85"/>
    <n v="9.2589999999999986"/>
    <n v="836"/>
    <n v="7740.52"/>
    <n v="18.510000000000002"/>
    <n v="7759.0300000000007"/>
  </r>
  <r>
    <x v="19"/>
    <x v="8"/>
    <s v="C1"/>
    <x v="0"/>
    <x v="0"/>
    <x v="3"/>
    <s v="Y"/>
    <s v="202206"/>
    <n v="27892"/>
    <n v="1289281.76813243"/>
    <n v="3514668.7730565444"/>
    <m/>
    <n v="0.36682881129967804"/>
    <n v="0.69"/>
    <n v="0.65032499999999993"/>
    <n v="10231"/>
    <n v="6653.48"/>
    <n v="60.49"/>
    <n v="6713.9699999999993"/>
  </r>
  <r>
    <x v="19"/>
    <x v="8"/>
    <s v="C2"/>
    <x v="1"/>
    <x v="0"/>
    <x v="3"/>
    <s v="Y"/>
    <s v="202206"/>
    <n v="118419"/>
    <n v="1289281.76813243"/>
    <n v="4277883.662535253"/>
    <m/>
    <n v="0.30138308328103242"/>
    <n v="0.8"/>
    <n v="0.754"/>
    <n v="35689"/>
    <n v="26909.51"/>
    <n v="298.57"/>
    <n v="27208.079999999998"/>
  </r>
  <r>
    <x v="19"/>
    <x v="8"/>
    <s v="C3"/>
    <x v="9"/>
    <x v="0"/>
    <x v="3"/>
    <s v="Y"/>
    <s v="202206"/>
    <n v="63955"/>
    <n v="1289281.76813243"/>
    <n v="4033441.1278271582"/>
    <m/>
    <n v="0.31964809384164106"/>
    <n v="0.65"/>
    <n v="0.61262499999999998"/>
    <n v="20443"/>
    <n v="12523.89"/>
    <n v="137.83000000000001"/>
    <n v="12661.72"/>
  </r>
  <r>
    <x v="19"/>
    <x v="8"/>
    <s v="C4"/>
    <x v="1"/>
    <x v="1"/>
    <x v="3"/>
    <s v="Y"/>
    <s v="202206"/>
    <n v="8173"/>
    <n v="1289281.76813243"/>
    <n v="4277883.662535253"/>
    <m/>
    <n v="0.30138308328103242"/>
    <n v="10.67"/>
    <n v="10.0298"/>
    <n v="2463"/>
    <n v="24703.4"/>
    <n v="-220.66"/>
    <n v="24482.74"/>
  </r>
  <r>
    <x v="19"/>
    <x v="8"/>
    <s v="C5"/>
    <x v="3"/>
    <x v="1"/>
    <x v="3"/>
    <s v="Y"/>
    <s v="202206"/>
    <n v="6531"/>
    <n v="1289281.76813243"/>
    <n v="4271424.969513746"/>
    <m/>
    <n v="0.30183879556222204"/>
    <n v="10.62"/>
    <n v="9.9827999999999992"/>
    <n v="1971"/>
    <n v="19676.099999999999"/>
    <n v="-169.69"/>
    <n v="19506.41"/>
  </r>
  <r>
    <x v="19"/>
    <x v="8"/>
    <s v="K7"/>
    <x v="10"/>
    <x v="2"/>
    <x v="3"/>
    <s v="Y"/>
    <s v="202206"/>
    <n v="4809"/>
    <n v="1289281.76813243"/>
    <n v="4277883.662535253"/>
    <m/>
    <n v="0.30138308328103242"/>
    <n v="9.85"/>
    <n v="9.2589999999999986"/>
    <n v="1449"/>
    <n v="13416.29"/>
    <n v="27.78"/>
    <n v="13444.070000000002"/>
  </r>
  <r>
    <x v="19"/>
    <x v="8"/>
    <s v="KT"/>
    <x v="3"/>
    <x v="2"/>
    <x v="3"/>
    <s v="Y"/>
    <s v="202206"/>
    <n v="4681"/>
    <n v="1289281.76813243"/>
    <n v="4271424.969513745"/>
    <m/>
    <n v="0.3018387955622221"/>
    <n v="9.85"/>
    <n v="9.2589999999999986"/>
    <n v="1412"/>
    <n v="13073.71"/>
    <n v="18.52"/>
    <n v="13092.23"/>
  </r>
  <r>
    <x v="20"/>
    <x v="9"/>
    <s v="C1"/>
    <x v="0"/>
    <x v="0"/>
    <x v="3"/>
    <s v="Y"/>
    <s v="202206"/>
    <n v="27892"/>
    <n v="6458.6930215069997"/>
    <n v="3514668.7730565444"/>
    <m/>
    <n v="1.8376391741433359E-3"/>
    <n v="0.69"/>
    <n v="0.65032499999999993"/>
    <n v="51"/>
    <n v="33.17"/>
    <n v="0.65"/>
    <n v="33.82"/>
  </r>
  <r>
    <x v="20"/>
    <x v="9"/>
    <s v="C2"/>
    <x v="1"/>
    <x v="0"/>
    <x v="3"/>
    <s v="Y"/>
    <s v="202206"/>
    <n v="118419"/>
    <n v="6458.6930215069997"/>
    <n v="4277883.662535253"/>
    <m/>
    <n v="1.5097869720186144E-3"/>
    <n v="0.8"/>
    <n v="0.754"/>
    <n v="178"/>
    <n v="134.21"/>
    <n v="1.51"/>
    <n v="135.72"/>
  </r>
  <r>
    <x v="20"/>
    <x v="9"/>
    <s v="C3"/>
    <x v="9"/>
    <x v="0"/>
    <x v="3"/>
    <s v="N"/>
    <s v="202206"/>
    <n v="63955"/>
    <n v="6458.6930215069997"/>
    <m/>
    <m/>
    <m/>
    <n v="0.65"/>
    <n v="0.61262499999999998"/>
    <m/>
    <n v="0"/>
    <n v="0"/>
    <n v="0"/>
  </r>
  <r>
    <x v="20"/>
    <x v="9"/>
    <s v="C4"/>
    <x v="1"/>
    <x v="1"/>
    <x v="3"/>
    <s v="Y"/>
    <s v="202206"/>
    <n v="8173"/>
    <n v="6458.6930215069997"/>
    <n v="4277883.662535253"/>
    <m/>
    <n v="1.5097869720186144E-3"/>
    <n v="10.67"/>
    <n v="10.0298"/>
    <n v="12"/>
    <n v="120.36"/>
    <n v="0"/>
    <n v="120.36"/>
  </r>
  <r>
    <x v="20"/>
    <x v="9"/>
    <s v="C5"/>
    <x v="3"/>
    <x v="1"/>
    <x v="3"/>
    <s v="N"/>
    <s v="202206"/>
    <n v="6531"/>
    <n v="6458.6930215069997"/>
    <m/>
    <m/>
    <m/>
    <n v="10.62"/>
    <n v="9.9827999999999992"/>
    <m/>
    <n v="0"/>
    <n v="0"/>
    <n v="0"/>
  </r>
  <r>
    <x v="20"/>
    <x v="9"/>
    <s v="K7"/>
    <x v="10"/>
    <x v="2"/>
    <x v="3"/>
    <s v="Y"/>
    <s v="202206"/>
    <n v="4809"/>
    <n v="6458.6930215069997"/>
    <n v="4277883.662535253"/>
    <m/>
    <n v="1.5097869720186144E-3"/>
    <n v="9.85"/>
    <n v="9.2589999999999986"/>
    <n v="7"/>
    <n v="64.81"/>
    <n v="0"/>
    <n v="64.81"/>
  </r>
  <r>
    <x v="20"/>
    <x v="9"/>
    <s v="KT"/>
    <x v="3"/>
    <x v="2"/>
    <x v="3"/>
    <s v="N"/>
    <s v="202206"/>
    <n v="4681"/>
    <n v="6458.6930215069997"/>
    <m/>
    <m/>
    <m/>
    <n v="9.85"/>
    <n v="9.2589999999999986"/>
    <m/>
    <n v="0"/>
    <n v="0"/>
    <n v="0"/>
  </r>
  <r>
    <x v="21"/>
    <x v="9"/>
    <s v="C1"/>
    <x v="0"/>
    <x v="0"/>
    <x v="3"/>
    <s v="Y"/>
    <s v="202206"/>
    <n v="27892"/>
    <n v="1980944.47021602"/>
    <n v="3514668.7730565444"/>
    <m/>
    <n v="0.56362195078009714"/>
    <n v="0.69"/>
    <n v="0.65032499999999993"/>
    <n v="15720"/>
    <n v="10223.11"/>
    <n v="91.7"/>
    <n v="10314.810000000001"/>
  </r>
  <r>
    <x v="21"/>
    <x v="9"/>
    <s v="C2"/>
    <x v="1"/>
    <x v="0"/>
    <x v="3"/>
    <s v="Y"/>
    <s v="202206"/>
    <n v="118419"/>
    <n v="1980944.47021602"/>
    <n v="4277883.662535253"/>
    <m/>
    <n v="0.46306646615116909"/>
    <n v="0.8"/>
    <n v="0.754"/>
    <n v="54835"/>
    <n v="41345.589999999997"/>
    <n v="460.69"/>
    <n v="41806.28"/>
  </r>
  <r>
    <x v="21"/>
    <x v="9"/>
    <s v="C3"/>
    <x v="9"/>
    <x v="0"/>
    <x v="3"/>
    <s v="Y"/>
    <s v="202206"/>
    <n v="63955"/>
    <n v="1980944.47021602"/>
    <n v="4033441.1278271582"/>
    <m/>
    <n v="0.49113013117986626"/>
    <n v="0.65"/>
    <n v="0.61262499999999998"/>
    <n v="31410"/>
    <n v="19242.55"/>
    <n v="212.58"/>
    <n v="19455.13"/>
  </r>
  <r>
    <x v="21"/>
    <x v="9"/>
    <s v="C4"/>
    <x v="1"/>
    <x v="1"/>
    <x v="3"/>
    <s v="Y"/>
    <s v="202206"/>
    <n v="8173"/>
    <n v="1980944.47021602"/>
    <n v="4277883.662535253"/>
    <m/>
    <n v="0.46306646615116909"/>
    <n v="10.67"/>
    <n v="10.0298"/>
    <n v="3784"/>
    <n v="37952.76"/>
    <n v="-330.99"/>
    <n v="37621.770000000004"/>
  </r>
  <r>
    <x v="21"/>
    <x v="9"/>
    <s v="C5"/>
    <x v="3"/>
    <x v="1"/>
    <x v="3"/>
    <s v="Y"/>
    <s v="202206"/>
    <n v="6531"/>
    <n v="1980944.47021602"/>
    <n v="4271424.969513746"/>
    <m/>
    <n v="0.46376665500495223"/>
    <n v="10.62"/>
    <n v="9.9827999999999992"/>
    <n v="3028"/>
    <n v="30227.919999999998"/>
    <n v="-309.49"/>
    <n v="29918.429999999997"/>
  </r>
  <r>
    <x v="21"/>
    <x v="9"/>
    <s v="K7"/>
    <x v="10"/>
    <x v="2"/>
    <x v="3"/>
    <s v="Y"/>
    <s v="202206"/>
    <n v="4809"/>
    <n v="1980944.47021602"/>
    <n v="4277883.662535253"/>
    <m/>
    <n v="0.46306646615116909"/>
    <n v="9.85"/>
    <n v="9.2589999999999986"/>
    <n v="2226"/>
    <n v="20610.53"/>
    <n v="18.510000000000002"/>
    <n v="20629.039999999997"/>
  </r>
  <r>
    <x v="21"/>
    <x v="9"/>
    <s v="KT"/>
    <x v="3"/>
    <x v="2"/>
    <x v="3"/>
    <s v="Y"/>
    <s v="202206"/>
    <n v="4681"/>
    <n v="1980944.47021602"/>
    <n v="4271424.969513745"/>
    <m/>
    <n v="0.46376665500495234"/>
    <n v="9.85"/>
    <n v="9.2589999999999986"/>
    <n v="2170"/>
    <n v="20092.03"/>
    <n v="27.78"/>
    <n v="20119.809999999998"/>
  </r>
  <r>
    <x v="22"/>
    <x v="9"/>
    <s v="C1"/>
    <x v="0"/>
    <x v="0"/>
    <x v="3"/>
    <s v="Y"/>
    <s v="202206"/>
    <n v="27892"/>
    <n v="143028.39016647101"/>
    <n v="3514668.7730565444"/>
    <m/>
    <n v="4.0694699672107613E-2"/>
    <n v="0.69"/>
    <n v="0.65032499999999993"/>
    <n v="1135"/>
    <n v="738.12"/>
    <n v="5.86"/>
    <n v="743.98"/>
  </r>
  <r>
    <x v="22"/>
    <x v="9"/>
    <s v="C2"/>
    <x v="1"/>
    <x v="0"/>
    <x v="3"/>
    <s v="Y"/>
    <s v="202206"/>
    <n v="118419"/>
    <n v="143028.39016647101"/>
    <n v="4277883.662535253"/>
    <m/>
    <n v="3.3434380513682881E-2"/>
    <n v="0.8"/>
    <n v="0.754"/>
    <n v="3959"/>
    <n v="2985.09"/>
    <n v="32.409999999999997"/>
    <n v="3017.5"/>
  </r>
  <r>
    <x v="22"/>
    <x v="9"/>
    <s v="C3"/>
    <x v="9"/>
    <x v="0"/>
    <x v="3"/>
    <s v="N"/>
    <s v="202206"/>
    <n v="63955"/>
    <n v="143028.39016647101"/>
    <m/>
    <m/>
    <m/>
    <n v="0.65"/>
    <n v="0.61262499999999998"/>
    <m/>
    <n v="0"/>
    <n v="0"/>
    <n v="0"/>
  </r>
  <r>
    <x v="22"/>
    <x v="9"/>
    <s v="C4"/>
    <x v="1"/>
    <x v="1"/>
    <x v="3"/>
    <s v="Y"/>
    <s v="202206"/>
    <n v="8173"/>
    <n v="143028.39016647101"/>
    <n v="4277883.662535253"/>
    <m/>
    <n v="3.3434380513682881E-2"/>
    <n v="10.67"/>
    <n v="10.0298"/>
    <n v="273"/>
    <n v="2738.14"/>
    <n v="-30.09"/>
    <n v="2708.0499999999997"/>
  </r>
  <r>
    <x v="23"/>
    <x v="10"/>
    <s v="N1"/>
    <x v="0"/>
    <x v="0"/>
    <x v="0"/>
    <s v="Y"/>
    <s v="202206"/>
    <n v="97896"/>
    <n v="74566.244138496506"/>
    <n v="7148557.4208277287"/>
    <m/>
    <n v="1.043094987545928E-2"/>
    <n v="1.36"/>
    <n v="1.2818000000000001"/>
    <n v="1021"/>
    <n v="1308.72"/>
    <n v="12.82"/>
    <n v="1321.54"/>
  </r>
  <r>
    <x v="23"/>
    <x v="10"/>
    <s v="N2"/>
    <x v="1"/>
    <x v="0"/>
    <x v="0"/>
    <s v="Y"/>
    <s v="202206"/>
    <n v="159833"/>
    <n v="74566.244138496506"/>
    <n v="7358604.2491703071"/>
    <m/>
    <n v="1.0133204832547416E-2"/>
    <n v="1.4"/>
    <n v="1.3194999999999999"/>
    <n v="1619"/>
    <n v="2136.27"/>
    <n v="23.74"/>
    <n v="2160.0099999999998"/>
  </r>
  <r>
    <x v="23"/>
    <x v="10"/>
    <s v="N3"/>
    <x v="2"/>
    <x v="1"/>
    <x v="0"/>
    <s v="Y"/>
    <s v="202206"/>
    <n v="0"/>
    <n v="74566.244138496506"/>
    <n v="7356223.397625125"/>
    <m/>
    <n v="1.0136484457849579E-2"/>
    <n v="11.9"/>
    <n v="11.186"/>
    <n v="0"/>
    <n v="0"/>
    <n v="0"/>
    <n v="0"/>
  </r>
  <r>
    <x v="23"/>
    <x v="10"/>
    <s v="N4"/>
    <x v="3"/>
    <x v="1"/>
    <x v="0"/>
    <s v="Y"/>
    <s v="202206"/>
    <n v="13743"/>
    <n v="74566.244138496506"/>
    <n v="5728480.7869577948"/>
    <m/>
    <n v="1.3016757306450905E-2"/>
    <n v="7.43"/>
    <n v="6.9841999999999995"/>
    <n v="178"/>
    <n v="1243.19"/>
    <n v="-6.98"/>
    <n v="1236.21"/>
  </r>
  <r>
    <x v="23"/>
    <x v="10"/>
    <s v="KP"/>
    <x v="4"/>
    <x v="2"/>
    <x v="0"/>
    <s v="Y"/>
    <s v="202206"/>
    <n v="5609"/>
    <n v="74566.244138496506"/>
    <n v="6453830.0055849245"/>
    <m/>
    <n v="1.1553797368999403E-2"/>
    <n v="13.1"/>
    <n v="12.313999999999998"/>
    <n v="64"/>
    <n v="788.1"/>
    <n v="0"/>
    <n v="788.1"/>
  </r>
  <r>
    <x v="23"/>
    <x v="10"/>
    <s v="KU"/>
    <x v="3"/>
    <x v="2"/>
    <x v="0"/>
    <s v="Y"/>
    <s v="202206"/>
    <n v="5652"/>
    <n v="74566.244138496506"/>
    <n v="5728480.7869577957"/>
    <m/>
    <n v="1.3016757306450903E-2"/>
    <n v="12.66"/>
    <n v="11.900399999999999"/>
    <n v="73"/>
    <n v="868.73"/>
    <n v="11.9"/>
    <n v="880.63"/>
  </r>
  <r>
    <x v="24"/>
    <x v="10"/>
    <s v="N1"/>
    <x v="0"/>
    <x v="0"/>
    <x v="0"/>
    <s v="Y"/>
    <s v="202206"/>
    <n v="97896"/>
    <n v="166988.87486586499"/>
    <n v="7148557.4208277287"/>
    <m/>
    <n v="2.3359800451393648E-2"/>
    <n v="1.36"/>
    <n v="1.2818000000000001"/>
    <n v="2286"/>
    <n v="2930.19"/>
    <n v="29.5"/>
    <n v="2959.69"/>
  </r>
  <r>
    <x v="24"/>
    <x v="10"/>
    <s v="N2"/>
    <x v="1"/>
    <x v="0"/>
    <x v="0"/>
    <s v="Y"/>
    <s v="202206"/>
    <n v="159833"/>
    <n v="166988.87486586499"/>
    <n v="7358604.2491703071"/>
    <m/>
    <n v="2.2693009327780227E-2"/>
    <n v="1.4"/>
    <n v="1.3194999999999999"/>
    <n v="3627"/>
    <n v="4785.83"/>
    <n v="54.1"/>
    <n v="4839.93"/>
  </r>
  <r>
    <x v="24"/>
    <x v="10"/>
    <s v="N3"/>
    <x v="2"/>
    <x v="1"/>
    <x v="0"/>
    <s v="Y"/>
    <s v="202206"/>
    <n v="0"/>
    <n v="166988.87486586499"/>
    <n v="7356223.397625125"/>
    <m/>
    <n v="2.2700353950612144E-2"/>
    <n v="11.9"/>
    <n v="11.186"/>
    <n v="0"/>
    <n v="0"/>
    <n v="0"/>
    <n v="0"/>
  </r>
  <r>
    <x v="24"/>
    <x v="10"/>
    <s v="N4"/>
    <x v="3"/>
    <x v="1"/>
    <x v="0"/>
    <s v="Y"/>
    <s v="202206"/>
    <n v="13743"/>
    <n v="166988.87486586499"/>
    <n v="5728480.7869577948"/>
    <m/>
    <n v="2.9150638899942478E-2"/>
    <n v="7.43"/>
    <n v="6.9841999999999995"/>
    <n v="400"/>
    <n v="2793.68"/>
    <n v="-20.96"/>
    <n v="2772.72"/>
  </r>
  <r>
    <x v="24"/>
    <x v="10"/>
    <s v="KP"/>
    <x v="4"/>
    <x v="2"/>
    <x v="0"/>
    <s v="Y"/>
    <s v="202206"/>
    <n v="5609"/>
    <n v="166988.87486586499"/>
    <n v="6453830.0055849245"/>
    <m/>
    <n v="2.5874383849800585E-2"/>
    <n v="13.1"/>
    <n v="12.313999999999998"/>
    <n v="145"/>
    <n v="1785.53"/>
    <n v="12.31"/>
    <n v="1797.84"/>
  </r>
  <r>
    <x v="24"/>
    <x v="10"/>
    <s v="KU"/>
    <x v="3"/>
    <x v="2"/>
    <x v="0"/>
    <s v="Y"/>
    <s v="202206"/>
    <n v="5652"/>
    <n v="166988.87486586499"/>
    <n v="5728480.7869577957"/>
    <m/>
    <n v="2.9150638899942471E-2"/>
    <n v="12.66"/>
    <n v="11.900399999999999"/>
    <n v="164"/>
    <n v="1951.67"/>
    <n v="0"/>
    <n v="1951.67"/>
  </r>
  <r>
    <x v="25"/>
    <x v="10"/>
    <s v="N1"/>
    <x v="0"/>
    <x v="0"/>
    <x v="0"/>
    <s v="Y"/>
    <s v="202206"/>
    <n v="97896"/>
    <n v="127375.557667289"/>
    <n v="7148557.4208277287"/>
    <m/>
    <n v="1.7818358330055944E-2"/>
    <n v="1.36"/>
    <n v="1.2818000000000001"/>
    <n v="1744"/>
    <n v="2235.46"/>
    <n v="24.36"/>
    <n v="2259.8200000000002"/>
  </r>
  <r>
    <x v="25"/>
    <x v="10"/>
    <s v="N2"/>
    <x v="1"/>
    <x v="0"/>
    <x v="0"/>
    <s v="Y"/>
    <s v="202206"/>
    <n v="159833"/>
    <n v="127375.557667289"/>
    <n v="7358604.2491703071"/>
    <m/>
    <n v="1.7309744260489451E-2"/>
    <n v="1.4"/>
    <n v="1.3194999999999999"/>
    <n v="2766"/>
    <n v="3649.74"/>
    <n v="43.55"/>
    <n v="3693.29"/>
  </r>
  <r>
    <x v="25"/>
    <x v="10"/>
    <s v="N3"/>
    <x v="2"/>
    <x v="1"/>
    <x v="0"/>
    <s v="Y"/>
    <s v="202206"/>
    <n v="0"/>
    <n v="127375.557667289"/>
    <n v="7356223.397625125"/>
    <m/>
    <n v="1.7315346582379591E-2"/>
    <n v="11.9"/>
    <n v="11.186"/>
    <n v="0"/>
    <n v="0"/>
    <n v="0"/>
    <n v="0"/>
  </r>
  <r>
    <x v="25"/>
    <x v="10"/>
    <s v="N4"/>
    <x v="3"/>
    <x v="1"/>
    <x v="0"/>
    <s v="Y"/>
    <s v="202206"/>
    <n v="13743"/>
    <n v="127375.557667289"/>
    <n v="5728480.7869577948"/>
    <m/>
    <n v="2.2235486580890484E-2"/>
    <n v="7.43"/>
    <n v="6.9841999999999995"/>
    <n v="305"/>
    <n v="2130.1799999999998"/>
    <n v="-20.96"/>
    <n v="2109.2199999999998"/>
  </r>
  <r>
    <x v="25"/>
    <x v="10"/>
    <s v="KP"/>
    <x v="4"/>
    <x v="2"/>
    <x v="0"/>
    <s v="Y"/>
    <s v="202206"/>
    <n v="5609"/>
    <n v="127375.557667289"/>
    <n v="6453830.0055849245"/>
    <m/>
    <n v="1.9736428997519696E-2"/>
    <n v="13.1"/>
    <n v="12.313999999999998"/>
    <n v="110"/>
    <n v="1354.54"/>
    <n v="0"/>
    <n v="1354.54"/>
  </r>
  <r>
    <x v="25"/>
    <x v="10"/>
    <s v="KU"/>
    <x v="3"/>
    <x v="2"/>
    <x v="0"/>
    <s v="Y"/>
    <s v="202206"/>
    <n v="5652"/>
    <n v="127375.557667289"/>
    <n v="5728480.7869577957"/>
    <m/>
    <n v="2.223548658089048E-2"/>
    <n v="12.66"/>
    <n v="11.900399999999999"/>
    <n v="125"/>
    <n v="1487.55"/>
    <n v="0"/>
    <n v="1487.55"/>
  </r>
  <r>
    <x v="26"/>
    <x v="11"/>
    <s v="N1"/>
    <x v="0"/>
    <x v="0"/>
    <x v="0"/>
    <s v="N"/>
    <s v="202206"/>
    <n v="97896"/>
    <n v="207665.976797396"/>
    <m/>
    <m/>
    <m/>
    <n v="1.36"/>
    <n v="1.2818000000000001"/>
    <m/>
    <n v="0"/>
    <n v="0"/>
    <n v="0"/>
  </r>
  <r>
    <x v="26"/>
    <x v="11"/>
    <s v="N2"/>
    <x v="1"/>
    <x v="0"/>
    <x v="0"/>
    <s v="Y"/>
    <s v="202206"/>
    <n v="159833"/>
    <n v="207665.976797396"/>
    <n v="7358604.2491703071"/>
    <m/>
    <n v="2.8220837779231112E-2"/>
    <n v="1.4"/>
    <n v="1.3194999999999999"/>
    <n v="4510"/>
    <n v="5950.94"/>
    <n v="71.239999999999995"/>
    <n v="6022.1799999999994"/>
  </r>
  <r>
    <x v="26"/>
    <x v="11"/>
    <s v="N3"/>
    <x v="2"/>
    <x v="1"/>
    <x v="0"/>
    <s v="Y"/>
    <s v="202206"/>
    <n v="0"/>
    <n v="207665.976797396"/>
    <n v="7356223.397625125"/>
    <m/>
    <n v="2.8229971491137512E-2"/>
    <n v="11.9"/>
    <n v="11.186"/>
    <n v="0"/>
    <n v="0"/>
    <n v="0"/>
    <n v="0"/>
  </r>
  <r>
    <x v="26"/>
    <x v="11"/>
    <s v="N4"/>
    <x v="3"/>
    <x v="1"/>
    <x v="0"/>
    <s v="N"/>
    <s v="202206"/>
    <n v="13743"/>
    <n v="207665.976797396"/>
    <m/>
    <m/>
    <m/>
    <n v="7.43"/>
    <n v="6.9841999999999995"/>
    <m/>
    <n v="0"/>
    <n v="0"/>
    <n v="0"/>
  </r>
  <r>
    <x v="26"/>
    <x v="11"/>
    <s v="KP"/>
    <x v="4"/>
    <x v="2"/>
    <x v="0"/>
    <s v="Y"/>
    <s v="202206"/>
    <n v="5609"/>
    <n v="207665.976797396"/>
    <n v="6453830.0055849245"/>
    <m/>
    <n v="3.2177168691720874E-2"/>
    <n v="13.1"/>
    <n v="12.313999999999998"/>
    <n v="180"/>
    <n v="2216.52"/>
    <n v="12.31"/>
    <n v="2228.83"/>
  </r>
  <r>
    <x v="26"/>
    <x v="11"/>
    <s v="KU"/>
    <x v="3"/>
    <x v="2"/>
    <x v="0"/>
    <s v="N"/>
    <s v="202206"/>
    <n v="5652"/>
    <n v="207665.976797396"/>
    <m/>
    <m/>
    <m/>
    <n v="12.66"/>
    <n v="11.900399999999999"/>
    <m/>
    <n v="0"/>
    <n v="0"/>
    <n v="0"/>
  </r>
  <r>
    <x v="27"/>
    <x v="11"/>
    <s v="N1"/>
    <x v="0"/>
    <x v="0"/>
    <x v="0"/>
    <s v="Y"/>
    <s v="202206"/>
    <n v="97896"/>
    <n v="894313.693711336"/>
    <n v="7148557.4208277287"/>
    <m/>
    <n v="0.12510407919585317"/>
    <n v="1.36"/>
    <n v="1.2818000000000001"/>
    <n v="12247"/>
    <n v="15698.2"/>
    <n v="164.08"/>
    <n v="15862.28"/>
  </r>
  <r>
    <x v="27"/>
    <x v="11"/>
    <s v="N2"/>
    <x v="1"/>
    <x v="0"/>
    <x v="0"/>
    <s v="Y"/>
    <s v="202206"/>
    <n v="159833"/>
    <n v="894313.693711336"/>
    <n v="7358604.2491703071"/>
    <m/>
    <n v="0.12153306026916329"/>
    <n v="1.4"/>
    <n v="1.3194999999999999"/>
    <n v="19424"/>
    <n v="25629.97"/>
    <n v="308.76"/>
    <n v="25938.73"/>
  </r>
  <r>
    <x v="27"/>
    <x v="11"/>
    <s v="N3"/>
    <x v="2"/>
    <x v="1"/>
    <x v="0"/>
    <s v="Y"/>
    <s v="202206"/>
    <n v="0"/>
    <n v="894313.693711336"/>
    <n v="7356223.397625125"/>
    <m/>
    <n v="0.12157239460672921"/>
    <n v="11.9"/>
    <n v="11.186"/>
    <n v="0"/>
    <n v="0"/>
    <n v="0"/>
    <n v="0"/>
  </r>
  <r>
    <x v="27"/>
    <x v="11"/>
    <s v="N4"/>
    <x v="3"/>
    <x v="1"/>
    <x v="0"/>
    <s v="Y"/>
    <s v="202206"/>
    <n v="13743"/>
    <n v="894313.693711336"/>
    <n v="5728480.7869577948"/>
    <m/>
    <n v="0.1561170800725119"/>
    <n v="7.43"/>
    <n v="6.9841999999999995"/>
    <n v="2145"/>
    <n v="14981.11"/>
    <n v="-153.66"/>
    <n v="14827.45"/>
  </r>
  <r>
    <x v="27"/>
    <x v="11"/>
    <s v="KP"/>
    <x v="4"/>
    <x v="2"/>
    <x v="0"/>
    <s v="N"/>
    <s v="202206"/>
    <n v="5609"/>
    <n v="894313.693711336"/>
    <m/>
    <m/>
    <m/>
    <n v="13.1"/>
    <n v="12.313999999999998"/>
    <m/>
    <n v="0"/>
    <n v="0"/>
    <n v="0"/>
  </r>
  <r>
    <x v="27"/>
    <x v="11"/>
    <s v="KU"/>
    <x v="3"/>
    <x v="2"/>
    <x v="0"/>
    <s v="Y"/>
    <s v="202206"/>
    <n v="5652"/>
    <n v="894313.693711336"/>
    <n v="5728480.7869577957"/>
    <m/>
    <n v="0.15611708007251188"/>
    <n v="12.66"/>
    <n v="11.900399999999999"/>
    <n v="882"/>
    <n v="10496.15"/>
    <n v="47.61"/>
    <n v="10543.76"/>
  </r>
  <r>
    <x v="28"/>
    <x v="11"/>
    <s v="N1"/>
    <x v="0"/>
    <x v="0"/>
    <x v="0"/>
    <s v="Y"/>
    <s v="202206"/>
    <n v="97896"/>
    <n v="8079.6983288656202"/>
    <n v="7148557.4208277287"/>
    <m/>
    <n v="1.1302557779454857E-3"/>
    <n v="1.36"/>
    <n v="1.2818000000000001"/>
    <n v="110"/>
    <n v="141"/>
    <n v="1.28"/>
    <n v="142.28"/>
  </r>
  <r>
    <x v="28"/>
    <x v="11"/>
    <s v="N2"/>
    <x v="1"/>
    <x v="0"/>
    <x v="0"/>
    <s v="Y"/>
    <s v="202206"/>
    <n v="159833"/>
    <n v="8079.6983288656202"/>
    <n v="7358604.2491703071"/>
    <m/>
    <n v="1.0979933225484463E-3"/>
    <n v="1.4"/>
    <n v="1.3194999999999999"/>
    <n v="175"/>
    <n v="230.91"/>
    <n v="3.96"/>
    <n v="234.87"/>
  </r>
  <r>
    <x v="28"/>
    <x v="11"/>
    <s v="N3"/>
    <x v="2"/>
    <x v="1"/>
    <x v="0"/>
    <s v="Y"/>
    <s v="202206"/>
    <n v="0"/>
    <n v="8079.6983288656202"/>
    <n v="7356223.397625125"/>
    <m/>
    <n v="1.0983486895563912E-3"/>
    <n v="11.9"/>
    <n v="11.186"/>
    <n v="0"/>
    <n v="0"/>
    <n v="0"/>
    <n v="0"/>
  </r>
  <r>
    <x v="28"/>
    <x v="11"/>
    <s v="N4"/>
    <x v="3"/>
    <x v="1"/>
    <x v="0"/>
    <s v="Y"/>
    <s v="202206"/>
    <n v="13743"/>
    <n v="8079.6983288656202"/>
    <n v="5728480.7869577948"/>
    <m/>
    <n v="1.4104434717248093E-3"/>
    <n v="7.43"/>
    <n v="6.9841999999999995"/>
    <n v="19"/>
    <n v="132.69999999999999"/>
    <n v="-6.98"/>
    <n v="125.71999999999998"/>
  </r>
  <r>
    <x v="28"/>
    <x v="11"/>
    <s v="KP"/>
    <x v="4"/>
    <x v="2"/>
    <x v="0"/>
    <s v="N"/>
    <s v="202206"/>
    <n v="5609"/>
    <n v="8079.6983288656202"/>
    <m/>
    <m/>
    <m/>
    <n v="13.1"/>
    <n v="12.313999999999998"/>
    <m/>
    <n v="0"/>
    <n v="0"/>
    <n v="0"/>
  </r>
  <r>
    <x v="28"/>
    <x v="11"/>
    <s v="KU"/>
    <x v="3"/>
    <x v="2"/>
    <x v="0"/>
    <s v="Y"/>
    <s v="202206"/>
    <n v="5652"/>
    <n v="8079.6983288656202"/>
    <n v="5728480.7869577957"/>
    <m/>
    <n v="1.4104434717248091E-3"/>
    <n v="12.66"/>
    <n v="11.900399999999999"/>
    <n v="7"/>
    <n v="83.3"/>
    <n v="0"/>
    <n v="83.3"/>
  </r>
  <r>
    <x v="29"/>
    <x v="11"/>
    <s v="N1"/>
    <x v="0"/>
    <x v="0"/>
    <x v="0"/>
    <s v="Y"/>
    <s v="202206"/>
    <n v="97896"/>
    <n v="113597.012554741"/>
    <n v="7148557.4208277287"/>
    <m/>
    <n v="1.5890900200895029E-2"/>
    <n v="1.36"/>
    <n v="1.2818000000000001"/>
    <n v="1555"/>
    <n v="1993.2"/>
    <n v="20.51"/>
    <n v="2013.71"/>
  </r>
  <r>
    <x v="29"/>
    <x v="11"/>
    <s v="N2"/>
    <x v="1"/>
    <x v="0"/>
    <x v="0"/>
    <s v="Y"/>
    <s v="202206"/>
    <n v="159833"/>
    <n v="113597.012554741"/>
    <n v="7358604.2491703071"/>
    <m/>
    <n v="1.5437304237083985E-2"/>
    <n v="1.4"/>
    <n v="1.3194999999999999"/>
    <n v="2467"/>
    <n v="3255.21"/>
    <n v="42.23"/>
    <n v="3297.44"/>
  </r>
  <r>
    <x v="29"/>
    <x v="11"/>
    <s v="N3"/>
    <x v="2"/>
    <x v="1"/>
    <x v="0"/>
    <s v="Y"/>
    <s v="202206"/>
    <n v="0"/>
    <n v="113597.012554741"/>
    <n v="7356223.397625125"/>
    <m/>
    <n v="1.544230054125525E-2"/>
    <n v="11.9"/>
    <n v="11.186"/>
    <n v="0"/>
    <n v="0"/>
    <n v="0"/>
    <n v="0"/>
  </r>
  <r>
    <x v="29"/>
    <x v="11"/>
    <s v="N4"/>
    <x v="3"/>
    <x v="1"/>
    <x v="0"/>
    <s v="Y"/>
    <s v="202206"/>
    <n v="13743"/>
    <n v="113597.012554741"/>
    <n v="5728480.7869577948"/>
    <m/>
    <n v="1.983021620904634E-2"/>
    <n v="7.43"/>
    <n v="6.9841999999999995"/>
    <n v="272"/>
    <n v="1899.7"/>
    <n v="-20.94"/>
    <n v="1878.76"/>
  </r>
  <r>
    <x v="29"/>
    <x v="11"/>
    <s v="KP"/>
    <x v="4"/>
    <x v="2"/>
    <x v="0"/>
    <s v="Y"/>
    <s v="202206"/>
    <n v="5609"/>
    <n v="113597.012554741"/>
    <n v="6453830.0055849245"/>
    <m/>
    <n v="1.7601488179335063E-2"/>
    <n v="13.1"/>
    <n v="12.313999999999998"/>
    <n v="98"/>
    <n v="1206.77"/>
    <n v="0"/>
    <n v="1206.77"/>
  </r>
  <r>
    <x v="29"/>
    <x v="11"/>
    <s v="KU"/>
    <x v="3"/>
    <x v="2"/>
    <x v="0"/>
    <s v="Y"/>
    <s v="202206"/>
    <n v="5652"/>
    <n v="113597.012554741"/>
    <n v="5728480.7869577957"/>
    <m/>
    <n v="1.9830216209046337E-2"/>
    <n v="12.66"/>
    <n v="11.900399999999999"/>
    <n v="112"/>
    <n v="1332.84"/>
    <n v="0"/>
    <n v="1332.84"/>
  </r>
  <r>
    <x v="30"/>
    <x v="11"/>
    <s v="N1"/>
    <x v="0"/>
    <x v="0"/>
    <x v="0"/>
    <s v="N"/>
    <s v="202206"/>
    <n v="97896"/>
    <n v="2380.8515451829699"/>
    <m/>
    <m/>
    <m/>
    <n v="1.36"/>
    <n v="1.2818000000000001"/>
    <m/>
    <n v="0"/>
    <n v="0"/>
    <n v="0"/>
  </r>
  <r>
    <x v="30"/>
    <x v="11"/>
    <s v="N2"/>
    <x v="1"/>
    <x v="0"/>
    <x v="0"/>
    <s v="Y"/>
    <s v="202206"/>
    <n v="159833"/>
    <n v="2380.8515451829699"/>
    <n v="7358604.2491703071"/>
    <m/>
    <n v="3.2354662169139131E-4"/>
    <n v="1.4"/>
    <n v="1.3194999999999999"/>
    <n v="51"/>
    <n v="67.290000000000006"/>
    <n v="0"/>
    <n v="67.290000000000006"/>
  </r>
  <r>
    <x v="30"/>
    <x v="11"/>
    <s v="N3"/>
    <x v="2"/>
    <x v="1"/>
    <x v="0"/>
    <s v="N"/>
    <s v="202206"/>
    <n v="0"/>
    <n v="2380.8515451829699"/>
    <m/>
    <m/>
    <m/>
    <n v="11.9"/>
    <n v="11.186"/>
    <m/>
    <n v="0"/>
    <n v="0"/>
    <n v="0"/>
  </r>
  <r>
    <x v="30"/>
    <x v="11"/>
    <s v="N4"/>
    <x v="3"/>
    <x v="1"/>
    <x v="0"/>
    <s v="Y"/>
    <s v="202206"/>
    <n v="13743"/>
    <n v="2380.8515451829699"/>
    <n v="5728480.7869577948"/>
    <m/>
    <n v="4.1561657160542922E-4"/>
    <n v="7.43"/>
    <n v="6.9841999999999995"/>
    <n v="5"/>
    <n v="34.92"/>
    <n v="0"/>
    <n v="34.92"/>
  </r>
  <r>
    <x v="30"/>
    <x v="11"/>
    <s v="KP"/>
    <x v="4"/>
    <x v="2"/>
    <x v="0"/>
    <s v="N"/>
    <s v="202206"/>
    <n v="5609"/>
    <n v="2380.8515451829699"/>
    <m/>
    <m/>
    <m/>
    <n v="13.1"/>
    <n v="12.313999999999998"/>
    <m/>
    <n v="0"/>
    <n v="0"/>
    <n v="0"/>
  </r>
  <r>
    <x v="30"/>
    <x v="11"/>
    <s v="KU"/>
    <x v="3"/>
    <x v="2"/>
    <x v="0"/>
    <s v="Y"/>
    <s v="202206"/>
    <n v="5652"/>
    <n v="2380.8515451829699"/>
    <n v="5728480.7869577957"/>
    <m/>
    <n v="4.1561657160542917E-4"/>
    <n v="12.66"/>
    <n v="11.900399999999999"/>
    <n v="2"/>
    <n v="23.8"/>
    <n v="0"/>
    <n v="23.8"/>
  </r>
  <r>
    <x v="31"/>
    <x v="0"/>
    <s v="N1"/>
    <x v="0"/>
    <x v="0"/>
    <x v="0"/>
    <s v="Y"/>
    <s v="202206"/>
    <n v="97896"/>
    <n v="1394393.8310314701"/>
    <n v="7148557.4208277287"/>
    <m/>
    <n v="0.19505947129540072"/>
    <n v="1.36"/>
    <n v="1.2818000000000001"/>
    <n v="19095"/>
    <n v="24475.97"/>
    <n v="256.37"/>
    <n v="24732.34"/>
  </r>
  <r>
    <x v="31"/>
    <x v="0"/>
    <s v="N2"/>
    <x v="1"/>
    <x v="0"/>
    <x v="0"/>
    <s v="Y"/>
    <s v="202206"/>
    <n v="159833"/>
    <n v="1394393.8310314701"/>
    <n v="7358604.2491703071"/>
    <m/>
    <n v="0.18949161876570411"/>
    <n v="1.4"/>
    <n v="1.3194999999999999"/>
    <n v="30287"/>
    <n v="39963.699999999997"/>
    <n v="478.99"/>
    <n v="40442.689999999995"/>
  </r>
  <r>
    <x v="31"/>
    <x v="0"/>
    <s v="N3"/>
    <x v="2"/>
    <x v="1"/>
    <x v="0"/>
    <s v="Y"/>
    <s v="202206"/>
    <n v="0"/>
    <n v="1394393.8310314701"/>
    <n v="7356223.397625125"/>
    <m/>
    <n v="0.18955294798165517"/>
    <n v="11.9"/>
    <n v="11.186"/>
    <n v="0"/>
    <n v="0"/>
    <n v="0"/>
    <n v="0"/>
  </r>
  <r>
    <x v="31"/>
    <x v="0"/>
    <s v="N4"/>
    <x v="3"/>
    <x v="1"/>
    <x v="0"/>
    <s v="Y"/>
    <s v="202206"/>
    <n v="13743"/>
    <n v="1394393.8310314701"/>
    <n v="5728480.7869577948"/>
    <m/>
    <n v="0.2434142459212098"/>
    <n v="7.43"/>
    <n v="6.9841999999999995"/>
    <n v="3345"/>
    <n v="23362.15"/>
    <n v="-237.45"/>
    <n v="23124.7"/>
  </r>
  <r>
    <x v="31"/>
    <x v="0"/>
    <s v="KP"/>
    <x v="4"/>
    <x v="2"/>
    <x v="0"/>
    <s v="Y"/>
    <s v="202206"/>
    <n v="5609"/>
    <n v="1394393.8310314701"/>
    <n v="6453830.0055849245"/>
    <m/>
    <n v="0.21605679570500141"/>
    <n v="13.1"/>
    <n v="12.313999999999998"/>
    <n v="1211"/>
    <n v="14912.25"/>
    <n v="24.63"/>
    <n v="14936.88"/>
  </r>
  <r>
    <x v="31"/>
    <x v="0"/>
    <s v="KU"/>
    <x v="3"/>
    <x v="2"/>
    <x v="0"/>
    <s v="Y"/>
    <s v="202206"/>
    <n v="5652"/>
    <n v="1394393.8310314701"/>
    <n v="5728480.7869577957"/>
    <m/>
    <n v="0.24341424592120975"/>
    <n v="12.66"/>
    <n v="11.900399999999999"/>
    <n v="1375"/>
    <n v="16363.05"/>
    <n v="47.6"/>
    <n v="16410.649999999998"/>
  </r>
  <r>
    <x v="22"/>
    <x v="9"/>
    <s v="C5"/>
    <x v="3"/>
    <x v="1"/>
    <x v="3"/>
    <s v="Y"/>
    <s v="202206"/>
    <n v="6531"/>
    <n v="143028.39016647101"/>
    <n v="4271424.969513746"/>
    <m/>
    <n v="3.3484935633260861E-2"/>
    <n v="10.62"/>
    <n v="9.9827999999999992"/>
    <n v="218"/>
    <n v="2176.25"/>
    <n v="-9.98"/>
    <n v="2166.27"/>
  </r>
  <r>
    <x v="22"/>
    <x v="9"/>
    <s v="K7"/>
    <x v="10"/>
    <x v="2"/>
    <x v="3"/>
    <s v="Y"/>
    <s v="202206"/>
    <n v="4809"/>
    <n v="143028.39016647101"/>
    <n v="4277883.662535253"/>
    <m/>
    <n v="3.3434380513682881E-2"/>
    <n v="9.85"/>
    <n v="9.2589999999999986"/>
    <n v="160"/>
    <n v="1481.44"/>
    <n v="0"/>
    <n v="1481.44"/>
  </r>
  <r>
    <x v="22"/>
    <x v="9"/>
    <s v="KT"/>
    <x v="3"/>
    <x v="2"/>
    <x v="3"/>
    <s v="Y"/>
    <s v="202206"/>
    <n v="4681"/>
    <n v="143028.39016647101"/>
    <n v="4271424.969513745"/>
    <m/>
    <n v="3.3484935633260868E-2"/>
    <n v="9.85"/>
    <n v="9.2589999999999986"/>
    <n v="156"/>
    <n v="1444.4"/>
    <n v="0"/>
    <n v="1444.4"/>
  </r>
  <r>
    <x v="32"/>
    <x v="9"/>
    <s v="C1"/>
    <x v="0"/>
    <x v="0"/>
    <x v="3"/>
    <s v="Y"/>
    <s v="202206"/>
    <n v="27892"/>
    <n v="94955.451520116607"/>
    <n v="3514668.7730565444"/>
    <m/>
    <n v="2.7016899073973977E-2"/>
    <n v="0.69"/>
    <n v="0.65032499999999993"/>
    <n v="753"/>
    <n v="489.69"/>
    <n v="4.55"/>
    <n v="494.24"/>
  </r>
  <r>
    <x v="32"/>
    <x v="9"/>
    <s v="C2"/>
    <x v="1"/>
    <x v="0"/>
    <x v="3"/>
    <s v="Y"/>
    <s v="202206"/>
    <n v="118419"/>
    <n v="94955.451520116607"/>
    <n v="4277883.662535253"/>
    <m/>
    <n v="2.2196828855285428E-2"/>
    <n v="0.8"/>
    <n v="0.754"/>
    <n v="2628"/>
    <n v="1981.51"/>
    <n v="22.62"/>
    <n v="2004.1299999999999"/>
  </r>
  <r>
    <x v="32"/>
    <x v="9"/>
    <s v="C3"/>
    <x v="9"/>
    <x v="0"/>
    <x v="3"/>
    <s v="N"/>
    <s v="202206"/>
    <n v="63955"/>
    <n v="94955.451520116607"/>
    <m/>
    <m/>
    <m/>
    <n v="0.65"/>
    <n v="0.61262499999999998"/>
    <m/>
    <n v="0"/>
    <n v="0"/>
    <n v="0"/>
  </r>
  <r>
    <x v="32"/>
    <x v="9"/>
    <s v="C4"/>
    <x v="1"/>
    <x v="1"/>
    <x v="3"/>
    <s v="Y"/>
    <s v="202206"/>
    <n v="8173"/>
    <n v="94955.451520116607"/>
    <n v="4277883.662535253"/>
    <m/>
    <n v="2.2196828855285428E-2"/>
    <n v="10.67"/>
    <n v="10.0298"/>
    <n v="181"/>
    <n v="1815.39"/>
    <n v="-10.029999999999999"/>
    <n v="1805.3600000000001"/>
  </r>
  <r>
    <x v="32"/>
    <x v="9"/>
    <s v="C5"/>
    <x v="3"/>
    <x v="1"/>
    <x v="3"/>
    <s v="Y"/>
    <s v="202206"/>
    <n v="6531"/>
    <n v="94955.451520116607"/>
    <n v="4271424.969513746"/>
    <m/>
    <n v="2.2230392011527298E-2"/>
    <n v="10.62"/>
    <n v="9.9827999999999992"/>
    <n v="145"/>
    <n v="1447.51"/>
    <n v="-9.98"/>
    <n v="1437.53"/>
  </r>
  <r>
    <x v="32"/>
    <x v="9"/>
    <s v="K7"/>
    <x v="10"/>
    <x v="2"/>
    <x v="3"/>
    <s v="Y"/>
    <s v="202206"/>
    <n v="4809"/>
    <n v="94955.451520116607"/>
    <n v="4277883.662535253"/>
    <m/>
    <n v="2.2196828855285428E-2"/>
    <n v="9.85"/>
    <n v="9.2589999999999986"/>
    <n v="106"/>
    <n v="981.45"/>
    <n v="0"/>
    <n v="981.45"/>
  </r>
  <r>
    <x v="32"/>
    <x v="9"/>
    <s v="KT"/>
    <x v="3"/>
    <x v="2"/>
    <x v="3"/>
    <s v="Y"/>
    <s v="202206"/>
    <n v="4681"/>
    <n v="94955.451520116607"/>
    <n v="4271424.969513745"/>
    <m/>
    <n v="2.2230392011527302E-2"/>
    <n v="9.85"/>
    <n v="9.2589999999999986"/>
    <n v="104"/>
    <n v="962.94"/>
    <n v="0"/>
    <n v="962.94"/>
  </r>
  <r>
    <x v="33"/>
    <x v="12"/>
    <s v="90"/>
    <x v="0"/>
    <x v="0"/>
    <x v="4"/>
    <s v="Y"/>
    <s v="202206"/>
    <n v="315798"/>
    <n v="196369.59606174001"/>
    <n v="12090141.443894632"/>
    <m/>
    <n v="1.6242125617223789E-2"/>
    <n v="1.05"/>
    <n v="0.98962500000000009"/>
    <n v="5129"/>
    <n v="5075.79"/>
    <n v="49.48"/>
    <n v="5125.2699999999995"/>
  </r>
  <r>
    <x v="33"/>
    <x v="12"/>
    <s v="95"/>
    <x v="7"/>
    <x v="0"/>
    <x v="4"/>
    <s v="Y"/>
    <s v="202206"/>
    <n v="45726"/>
    <n v="196369.59606174001"/>
    <n v="10997609.194942847"/>
    <m/>
    <n v="1.7855662315409318E-2"/>
    <n v="0.95"/>
    <n v="0.89537499999999992"/>
    <n v="816"/>
    <n v="730.63"/>
    <n v="8.94"/>
    <n v="739.57"/>
  </r>
  <r>
    <x v="33"/>
    <x v="12"/>
    <s v="93"/>
    <x v="11"/>
    <x v="0"/>
    <x v="4"/>
    <s v="N"/>
    <s v="202206"/>
    <n v="226939"/>
    <n v="196369.59606174001"/>
    <m/>
    <m/>
    <m/>
    <n v="0.91"/>
    <n v="0.85767500000000008"/>
    <m/>
    <n v="0"/>
    <n v="0"/>
    <n v="0"/>
  </r>
  <r>
    <x v="33"/>
    <x v="12"/>
    <s v="9F"/>
    <x v="7"/>
    <x v="1"/>
    <x v="4"/>
    <s v="Y"/>
    <s v="202206"/>
    <n v="17999"/>
    <n v="196369.59606174001"/>
    <n v="10997609.194942847"/>
    <m/>
    <n v="1.7855662315409318E-2"/>
    <n v="17.47"/>
    <n v="16.421799999999998"/>
    <n v="321"/>
    <n v="5271.4"/>
    <n v="-32.840000000000003"/>
    <n v="5238.5599999999995"/>
  </r>
  <r>
    <x v="33"/>
    <x v="12"/>
    <s v="9H"/>
    <x v="1"/>
    <x v="1"/>
    <x v="4"/>
    <s v="Y"/>
    <s v="202206"/>
    <n v="16029"/>
    <n v="196369.59606174001"/>
    <n v="12101893.732372981"/>
    <m/>
    <n v="1.6226352701845713E-2"/>
    <n v="17.5"/>
    <n v="16.45"/>
    <n v="260"/>
    <n v="4277"/>
    <n v="-32.9"/>
    <n v="4244.1000000000004"/>
  </r>
  <r>
    <x v="33"/>
    <x v="12"/>
    <s v="K2"/>
    <x v="0"/>
    <x v="2"/>
    <x v="4"/>
    <s v="Y"/>
    <s v="202206"/>
    <n v="15486"/>
    <n v="196369.59606174001"/>
    <n v="12090141.44389463"/>
    <m/>
    <n v="1.6242125617223793E-2"/>
    <n v="10.94"/>
    <n v="10.283599999999998"/>
    <n v="251"/>
    <n v="2581.1799999999998"/>
    <n v="0"/>
    <n v="2581.1799999999998"/>
  </r>
  <r>
    <x v="33"/>
    <x v="12"/>
    <s v="KW"/>
    <x v="5"/>
    <x v="2"/>
    <x v="4"/>
    <s v="Y"/>
    <s v="202206"/>
    <n v="7083"/>
    <n v="196369.59606174001"/>
    <n v="10586507.052071946"/>
    <m/>
    <n v="1.8549045034009344E-2"/>
    <n v="9.68"/>
    <n v="9.0991999999999997"/>
    <n v="131"/>
    <n v="1192"/>
    <n v="0"/>
    <n v="1192"/>
  </r>
  <r>
    <x v="34"/>
    <x v="12"/>
    <s v="90"/>
    <x v="0"/>
    <x v="0"/>
    <x v="4"/>
    <s v="Y"/>
    <s v="202206"/>
    <n v="315798"/>
    <n v="1747.6463469960099"/>
    <n v="12090141.443894632"/>
    <m/>
    <n v="1.4455135658305711E-4"/>
    <n v="1.05"/>
    <n v="0.98962500000000009"/>
    <n v="45"/>
    <n v="44.53"/>
    <n v="0.99"/>
    <n v="45.52"/>
  </r>
  <r>
    <x v="34"/>
    <x v="12"/>
    <s v="95"/>
    <x v="7"/>
    <x v="0"/>
    <x v="4"/>
    <s v="Y"/>
    <s v="202206"/>
    <n v="45726"/>
    <n v="1747.6463469960099"/>
    <n v="10997609.194942847"/>
    <m/>
    <n v="1.5891147939678103E-4"/>
    <n v="0.95"/>
    <n v="0.89537499999999992"/>
    <n v="7"/>
    <n v="6.27"/>
    <n v="0"/>
    <n v="6.27"/>
  </r>
  <r>
    <x v="34"/>
    <x v="12"/>
    <s v="93"/>
    <x v="11"/>
    <x v="0"/>
    <x v="4"/>
    <s v="N"/>
    <s v="202206"/>
    <n v="226939"/>
    <n v="1747.6463469960099"/>
    <m/>
    <m/>
    <m/>
    <n v="0.91"/>
    <n v="0.85767500000000008"/>
    <m/>
    <n v="0"/>
    <n v="0"/>
    <n v="0"/>
  </r>
  <r>
    <x v="34"/>
    <x v="12"/>
    <s v="9F"/>
    <x v="7"/>
    <x v="1"/>
    <x v="4"/>
    <s v="Y"/>
    <s v="202206"/>
    <n v="17999"/>
    <n v="1747.6463469960099"/>
    <n v="10997609.194942847"/>
    <m/>
    <n v="1.5891147939678103E-4"/>
    <n v="17.47"/>
    <n v="16.421799999999998"/>
    <n v="2"/>
    <n v="32.840000000000003"/>
    <n v="0"/>
    <n v="32.840000000000003"/>
  </r>
  <r>
    <x v="34"/>
    <x v="12"/>
    <s v="9H"/>
    <x v="1"/>
    <x v="1"/>
    <x v="4"/>
    <s v="Y"/>
    <s v="202206"/>
    <n v="16029"/>
    <n v="1747.6463469960099"/>
    <n v="12101893.732372981"/>
    <m/>
    <n v="1.4441098109471877E-4"/>
    <n v="17.5"/>
    <n v="16.45"/>
    <n v="2"/>
    <n v="32.9"/>
    <n v="0"/>
    <n v="32.9"/>
  </r>
  <r>
    <x v="34"/>
    <x v="12"/>
    <s v="K2"/>
    <x v="0"/>
    <x v="2"/>
    <x v="4"/>
    <s v="Y"/>
    <s v="202206"/>
    <n v="15486"/>
    <n v="1747.6463469960099"/>
    <n v="12090141.44389463"/>
    <m/>
    <n v="1.4455135658305714E-4"/>
    <n v="10.94"/>
    <n v="10.283599999999998"/>
    <n v="2"/>
    <n v="20.57"/>
    <n v="0"/>
    <n v="20.57"/>
  </r>
  <r>
    <x v="34"/>
    <x v="12"/>
    <s v="KW"/>
    <x v="5"/>
    <x v="2"/>
    <x v="4"/>
    <s v="N"/>
    <s v="202206"/>
    <n v="7083"/>
    <n v="1747.6463469960099"/>
    <m/>
    <m/>
    <m/>
    <n v="9.68"/>
    <n v="9.0991999999999997"/>
    <m/>
    <n v="0"/>
    <n v="0"/>
    <n v="0"/>
  </r>
  <r>
    <x v="35"/>
    <x v="12"/>
    <s v="90"/>
    <x v="0"/>
    <x v="0"/>
    <x v="4"/>
    <s v="Y"/>
    <s v="202206"/>
    <n v="315798"/>
    <n v="131580.04018325001"/>
    <n v="12090141.443894632"/>
    <m/>
    <n v="1.0883250687666376E-2"/>
    <n v="1.05"/>
    <n v="0.98962500000000009"/>
    <n v="3436"/>
    <n v="3400.35"/>
    <n v="33.659999999999997"/>
    <n v="3434.0099999999998"/>
  </r>
  <r>
    <x v="35"/>
    <x v="12"/>
    <s v="95"/>
    <x v="7"/>
    <x v="0"/>
    <x v="4"/>
    <s v="N"/>
    <s v="202206"/>
    <n v="45726"/>
    <n v="131580.04018325001"/>
    <m/>
    <m/>
    <m/>
    <n v="0.95"/>
    <n v="0.89537499999999992"/>
    <m/>
    <n v="0"/>
    <n v="0"/>
    <n v="0"/>
  </r>
  <r>
    <x v="35"/>
    <x v="12"/>
    <s v="93"/>
    <x v="11"/>
    <x v="0"/>
    <x v="4"/>
    <s v="N"/>
    <s v="202206"/>
    <n v="226939"/>
    <n v="131580.04018325001"/>
    <m/>
    <m/>
    <m/>
    <n v="0.91"/>
    <n v="0.85767500000000008"/>
    <m/>
    <n v="0"/>
    <n v="0"/>
    <n v="0"/>
  </r>
  <r>
    <x v="35"/>
    <x v="12"/>
    <s v="9F"/>
    <x v="7"/>
    <x v="1"/>
    <x v="4"/>
    <s v="N"/>
    <s v="202206"/>
    <n v="17999"/>
    <n v="131580.04018325001"/>
    <m/>
    <m/>
    <m/>
    <n v="17.47"/>
    <n v="16.421799999999998"/>
    <m/>
    <n v="0"/>
    <n v="0"/>
    <n v="0"/>
  </r>
  <r>
    <x v="35"/>
    <x v="12"/>
    <s v="9H"/>
    <x v="1"/>
    <x v="1"/>
    <x v="4"/>
    <s v="Y"/>
    <s v="202206"/>
    <n v="16029"/>
    <n v="131580.04018325001"/>
    <n v="12101893.732372981"/>
    <m/>
    <n v="1.0872681837493655E-2"/>
    <n v="17.5"/>
    <n v="16.45"/>
    <n v="174"/>
    <n v="2862.3"/>
    <n v="-16.45"/>
    <n v="2845.8500000000004"/>
  </r>
  <r>
    <x v="35"/>
    <x v="12"/>
    <s v="K2"/>
    <x v="0"/>
    <x v="2"/>
    <x v="4"/>
    <s v="Y"/>
    <s v="202206"/>
    <n v="15486"/>
    <n v="131580.04018325001"/>
    <n v="12090141.44389463"/>
    <m/>
    <n v="1.0883250687666378E-2"/>
    <n v="10.94"/>
    <n v="10.283599999999998"/>
    <n v="168"/>
    <n v="1727.64"/>
    <n v="0"/>
    <n v="1727.64"/>
  </r>
  <r>
    <x v="35"/>
    <x v="12"/>
    <s v="KW"/>
    <x v="5"/>
    <x v="2"/>
    <x v="4"/>
    <s v="N"/>
    <s v="202206"/>
    <n v="7083"/>
    <n v="131580.04018325001"/>
    <m/>
    <m/>
    <m/>
    <n v="9.68"/>
    <n v="9.0991999999999997"/>
    <m/>
    <n v="0"/>
    <n v="0"/>
    <n v="0"/>
  </r>
  <r>
    <x v="36"/>
    <x v="12"/>
    <s v="90"/>
    <x v="0"/>
    <x v="0"/>
    <x v="4"/>
    <s v="Y"/>
    <s v="202206"/>
    <n v="315798"/>
    <n v="807007.36098531797"/>
    <n v="12090141.443894632"/>
    <m/>
    <n v="6.674920758622277E-2"/>
    <n v="1.05"/>
    <n v="0.98962500000000009"/>
    <n v="21079"/>
    <n v="20860.310000000001"/>
    <n v="203.88"/>
    <n v="21064.190000000002"/>
  </r>
  <r>
    <x v="36"/>
    <x v="12"/>
    <s v="95"/>
    <x v="7"/>
    <x v="0"/>
    <x v="4"/>
    <s v="N"/>
    <s v="202206"/>
    <n v="45726"/>
    <n v="807007.36098531797"/>
    <m/>
    <m/>
    <m/>
    <n v="0.95"/>
    <n v="0.89537499999999992"/>
    <m/>
    <n v="0"/>
    <n v="0"/>
    <n v="0"/>
  </r>
  <r>
    <x v="36"/>
    <x v="12"/>
    <s v="93"/>
    <x v="11"/>
    <x v="0"/>
    <x v="4"/>
    <s v="N"/>
    <s v="202206"/>
    <n v="226939"/>
    <n v="807007.36098531797"/>
    <m/>
    <m/>
    <m/>
    <n v="0.91"/>
    <n v="0.85767500000000008"/>
    <m/>
    <n v="0"/>
    <n v="0"/>
    <n v="0"/>
  </r>
  <r>
    <x v="36"/>
    <x v="12"/>
    <s v="9F"/>
    <x v="7"/>
    <x v="1"/>
    <x v="4"/>
    <s v="N"/>
    <s v="202206"/>
    <n v="17999"/>
    <n v="807007.36098531797"/>
    <m/>
    <m/>
    <m/>
    <n v="17.47"/>
    <n v="16.421799999999998"/>
    <m/>
    <n v="0"/>
    <n v="0"/>
    <n v="0"/>
  </r>
  <r>
    <x v="36"/>
    <x v="12"/>
    <s v="9H"/>
    <x v="1"/>
    <x v="1"/>
    <x v="4"/>
    <s v="Y"/>
    <s v="202206"/>
    <n v="16029"/>
    <n v="807007.36098531797"/>
    <n v="12101893.732372981"/>
    <m/>
    <n v="6.6684386661448339E-2"/>
    <n v="17.5"/>
    <n v="16.45"/>
    <n v="1068"/>
    <n v="17568.599999999999"/>
    <n v="-98.7"/>
    <n v="17469.899999999998"/>
  </r>
  <r>
    <x v="36"/>
    <x v="12"/>
    <s v="K2"/>
    <x v="0"/>
    <x v="2"/>
    <x v="4"/>
    <s v="Y"/>
    <s v="202206"/>
    <n v="15486"/>
    <n v="807007.36098531797"/>
    <n v="12090141.44389463"/>
    <m/>
    <n v="6.6749207586222783E-2"/>
    <n v="10.94"/>
    <n v="10.283599999999998"/>
    <n v="1033"/>
    <n v="10622.96"/>
    <n v="10.28"/>
    <n v="10633.24"/>
  </r>
  <r>
    <x v="36"/>
    <x v="12"/>
    <s v="KW"/>
    <x v="5"/>
    <x v="2"/>
    <x v="4"/>
    <s v="N"/>
    <s v="202206"/>
    <n v="7083"/>
    <n v="807007.36098531797"/>
    <m/>
    <m/>
    <m/>
    <n v="9.68"/>
    <n v="9.0991999999999997"/>
    <m/>
    <n v="0"/>
    <n v="0"/>
    <n v="0"/>
  </r>
  <r>
    <x v="37"/>
    <x v="12"/>
    <s v="90"/>
    <x v="0"/>
    <x v="0"/>
    <x v="4"/>
    <s v="Y"/>
    <s v="202206"/>
    <n v="315798"/>
    <n v="538806.96724124905"/>
    <n v="12090141.443894632"/>
    <m/>
    <n v="4.4565811718715639E-2"/>
    <n v="1.05"/>
    <n v="0.98962500000000009"/>
    <n v="14073"/>
    <n v="13926.99"/>
    <n v="137.56"/>
    <n v="14064.55"/>
  </r>
  <r>
    <x v="37"/>
    <x v="12"/>
    <s v="95"/>
    <x v="7"/>
    <x v="0"/>
    <x v="4"/>
    <s v="Y"/>
    <s v="202206"/>
    <n v="45726"/>
    <n v="538806.96724124905"/>
    <n v="10997609.194942847"/>
    <m/>
    <n v="4.8993100017503316E-2"/>
    <n v="0.95"/>
    <n v="0.89537499999999992"/>
    <n v="2240"/>
    <n v="2005.64"/>
    <n v="26.87"/>
    <n v="2032.51"/>
  </r>
  <r>
    <x v="37"/>
    <x v="12"/>
    <s v="93"/>
    <x v="11"/>
    <x v="0"/>
    <x v="4"/>
    <s v="Y"/>
    <s v="202206"/>
    <n v="226939"/>
    <n v="538806.96724124905"/>
    <n v="10951562.512930693"/>
    <m/>
    <n v="4.9199095252852793E-2"/>
    <n v="0.91"/>
    <n v="0.85767500000000008"/>
    <n v="11165"/>
    <n v="9575.94"/>
    <n v="120.92"/>
    <n v="9696.86"/>
  </r>
  <r>
    <x v="37"/>
    <x v="12"/>
    <s v="9F"/>
    <x v="7"/>
    <x v="1"/>
    <x v="4"/>
    <s v="Y"/>
    <s v="202206"/>
    <n v="17999"/>
    <n v="538806.96724124905"/>
    <n v="10997609.194942847"/>
    <m/>
    <n v="4.8993100017503316E-2"/>
    <n v="17.47"/>
    <n v="16.421799999999998"/>
    <n v="881"/>
    <n v="14467.61"/>
    <n v="-65.680000000000007"/>
    <n v="14401.93"/>
  </r>
  <r>
    <x v="37"/>
    <x v="12"/>
    <s v="9H"/>
    <x v="1"/>
    <x v="1"/>
    <x v="4"/>
    <s v="Y"/>
    <s v="202206"/>
    <n v="16029"/>
    <n v="538806.96724124905"/>
    <n v="12101893.732372981"/>
    <m/>
    <n v="4.4522533345332717E-2"/>
    <n v="17.5"/>
    <n v="16.45"/>
    <n v="713"/>
    <n v="11728.85"/>
    <n v="-49.35"/>
    <n v="11679.5"/>
  </r>
  <r>
    <x v="37"/>
    <x v="12"/>
    <s v="K2"/>
    <x v="0"/>
    <x v="2"/>
    <x v="4"/>
    <s v="Y"/>
    <s v="202206"/>
    <n v="15486"/>
    <n v="538806.96724124905"/>
    <n v="12090141.44389463"/>
    <m/>
    <n v="4.4565811718715646E-2"/>
    <n v="10.94"/>
    <n v="10.283599999999998"/>
    <n v="690"/>
    <n v="7095.68"/>
    <n v="0"/>
    <n v="7095.68"/>
  </r>
  <r>
    <x v="37"/>
    <x v="12"/>
    <s v="KW"/>
    <x v="5"/>
    <x v="2"/>
    <x v="4"/>
    <s v="Y"/>
    <s v="202206"/>
    <n v="7083"/>
    <n v="538806.96724124905"/>
    <n v="10586507.052071946"/>
    <m/>
    <n v="5.0895632014508134E-2"/>
    <n v="9.68"/>
    <n v="9.0991999999999997"/>
    <n v="360"/>
    <n v="3275.71"/>
    <n v="0"/>
    <n v="3275.71"/>
  </r>
  <r>
    <x v="38"/>
    <x v="13"/>
    <s v="90"/>
    <x v="0"/>
    <x v="0"/>
    <x v="4"/>
    <s v="Y"/>
    <s v="202206"/>
    <n v="315798"/>
    <n v="421106.78500225599"/>
    <n v="12090141.443894632"/>
    <m/>
    <n v="3.4830592094926199E-2"/>
    <n v="1.05"/>
    <n v="0.98962500000000009"/>
    <n v="10999"/>
    <n v="10884.89"/>
    <n v="106.86"/>
    <n v="10991.75"/>
  </r>
  <r>
    <x v="38"/>
    <x v="13"/>
    <s v="95"/>
    <x v="7"/>
    <x v="0"/>
    <x v="4"/>
    <s v="Y"/>
    <s v="202206"/>
    <n v="45726"/>
    <n v="421106.78500225599"/>
    <n v="10997609.194942847"/>
    <m/>
    <n v="3.8290757339867851E-2"/>
    <n v="0.95"/>
    <n v="0.89537499999999992"/>
    <n v="1750"/>
    <n v="1566.91"/>
    <n v="19.690000000000001"/>
    <n v="1586.6000000000001"/>
  </r>
  <r>
    <x v="38"/>
    <x v="13"/>
    <s v="93"/>
    <x v="11"/>
    <x v="0"/>
    <x v="4"/>
    <s v="Y"/>
    <s v="202206"/>
    <n v="226939"/>
    <n v="421106.78500225599"/>
    <n v="10951562.512930693"/>
    <m/>
    <n v="3.8451753757059615E-2"/>
    <n v="0.91"/>
    <n v="0.85767500000000008"/>
    <n v="8726"/>
    <n v="7484.07"/>
    <n v="95.22"/>
    <n v="7579.29"/>
  </r>
  <r>
    <x v="38"/>
    <x v="13"/>
    <s v="9F"/>
    <x v="7"/>
    <x v="1"/>
    <x v="4"/>
    <s v="Y"/>
    <s v="202206"/>
    <n v="17999"/>
    <n v="421106.78500225599"/>
    <n v="10997609.194942847"/>
    <m/>
    <n v="3.8290757339867851E-2"/>
    <n v="17.47"/>
    <n v="16.421799999999998"/>
    <n v="689"/>
    <n v="11314.62"/>
    <n v="-65.69"/>
    <n v="11248.93"/>
  </r>
  <r>
    <x v="38"/>
    <x v="13"/>
    <s v="9H"/>
    <x v="1"/>
    <x v="1"/>
    <x v="4"/>
    <s v="Y"/>
    <s v="202206"/>
    <n v="16029"/>
    <n v="421106.78500225599"/>
    <n v="12101893.732372981"/>
    <m/>
    <n v="3.4796767705518754E-2"/>
    <n v="17.5"/>
    <n v="16.45"/>
    <n v="557"/>
    <n v="9162.65"/>
    <n v="-49.35"/>
    <n v="9113.2999999999993"/>
  </r>
  <r>
    <x v="38"/>
    <x v="13"/>
    <s v="K2"/>
    <x v="0"/>
    <x v="2"/>
    <x v="4"/>
    <s v="Y"/>
    <s v="202206"/>
    <n v="15486"/>
    <n v="421106.78500225599"/>
    <n v="12090141.44389463"/>
    <m/>
    <n v="3.4830592094926206E-2"/>
    <n v="10.94"/>
    <n v="10.283599999999998"/>
    <n v="539"/>
    <n v="5542.86"/>
    <n v="0"/>
    <n v="5542.86"/>
  </r>
  <r>
    <x v="38"/>
    <x v="13"/>
    <s v="KW"/>
    <x v="5"/>
    <x v="2"/>
    <x v="4"/>
    <s v="N"/>
    <s v="202206"/>
    <n v="7083"/>
    <n v="421106.78500225599"/>
    <m/>
    <m/>
    <m/>
    <n v="9.68"/>
    <n v="9.0991999999999997"/>
    <m/>
    <n v="0"/>
    <n v="0"/>
    <n v="0"/>
  </r>
  <r>
    <x v="39"/>
    <x v="13"/>
    <s v="90"/>
    <x v="0"/>
    <x v="0"/>
    <x v="4"/>
    <s v="Y"/>
    <s v="202206"/>
    <n v="315798"/>
    <n v="152070.56039658099"/>
    <n v="12090141.443894632"/>
    <m/>
    <n v="1.2578062969922877E-2"/>
    <n v="1.05"/>
    <n v="0.98962500000000009"/>
    <n v="3972"/>
    <n v="3930.79"/>
    <n v="37.6"/>
    <n v="3968.39"/>
  </r>
  <r>
    <x v="39"/>
    <x v="13"/>
    <s v="95"/>
    <x v="7"/>
    <x v="0"/>
    <x v="4"/>
    <s v="N"/>
    <s v="202206"/>
    <n v="45726"/>
    <n v="152070.56039658099"/>
    <m/>
    <m/>
    <m/>
    <n v="0.95"/>
    <n v="0.89537499999999992"/>
    <m/>
    <n v="0"/>
    <n v="0"/>
    <n v="0"/>
  </r>
  <r>
    <x v="39"/>
    <x v="13"/>
    <s v="93"/>
    <x v="11"/>
    <x v="0"/>
    <x v="4"/>
    <s v="Y"/>
    <s v="202206"/>
    <n v="226939"/>
    <n v="152070.56039658099"/>
    <n v="10951562.512930693"/>
    <m/>
    <n v="1.3885740981437921E-2"/>
    <n v="0.91"/>
    <n v="0.85767500000000008"/>
    <n v="3151"/>
    <n v="2702.53"/>
    <n v="32.590000000000003"/>
    <n v="2735.1200000000003"/>
  </r>
  <r>
    <x v="39"/>
    <x v="13"/>
    <s v="9F"/>
    <x v="7"/>
    <x v="1"/>
    <x v="4"/>
    <s v="N"/>
    <s v="202206"/>
    <n v="17999"/>
    <n v="152070.56039658099"/>
    <m/>
    <m/>
    <m/>
    <n v="17.47"/>
    <n v="16.421799999999998"/>
    <m/>
    <n v="0"/>
    <n v="0"/>
    <n v="0"/>
  </r>
  <r>
    <x v="39"/>
    <x v="13"/>
    <s v="9H"/>
    <x v="1"/>
    <x v="1"/>
    <x v="4"/>
    <s v="Y"/>
    <s v="202206"/>
    <n v="16029"/>
    <n v="152070.56039658099"/>
    <n v="12101893.732372981"/>
    <m/>
    <n v="1.2565848268010073E-2"/>
    <n v="17.5"/>
    <n v="16.45"/>
    <n v="201"/>
    <n v="3306.45"/>
    <n v="0"/>
    <n v="3306.45"/>
  </r>
  <r>
    <x v="39"/>
    <x v="13"/>
    <s v="K2"/>
    <x v="0"/>
    <x v="2"/>
    <x v="4"/>
    <s v="Y"/>
    <s v="202206"/>
    <n v="15486"/>
    <n v="152070.56039658099"/>
    <n v="12090141.44389463"/>
    <m/>
    <n v="1.2578062969922879E-2"/>
    <n v="10.94"/>
    <n v="10.283599999999998"/>
    <n v="194"/>
    <n v="1995.02"/>
    <n v="0"/>
    <n v="1995.02"/>
  </r>
  <r>
    <x v="39"/>
    <x v="13"/>
    <s v="KW"/>
    <x v="5"/>
    <x v="2"/>
    <x v="4"/>
    <s v="N"/>
    <s v="202206"/>
    <n v="7083"/>
    <n v="152070.56039658099"/>
    <m/>
    <m/>
    <m/>
    <n v="9.68"/>
    <n v="9.0991999999999997"/>
    <m/>
    <n v="0"/>
    <n v="0"/>
    <n v="0"/>
  </r>
  <r>
    <x v="40"/>
    <x v="13"/>
    <s v="90"/>
    <x v="0"/>
    <x v="0"/>
    <x v="4"/>
    <s v="Y"/>
    <s v="202206"/>
    <n v="315798"/>
    <n v="509806.169164286"/>
    <n v="12090141.443894632"/>
    <m/>
    <n v="4.2167097178315613E-2"/>
    <n v="1.05"/>
    <n v="0.98962500000000009"/>
    <n v="13316"/>
    <n v="13177.85"/>
    <n v="125.68"/>
    <n v="13303.53"/>
  </r>
  <r>
    <x v="40"/>
    <x v="13"/>
    <s v="95"/>
    <x v="7"/>
    <x v="0"/>
    <x v="4"/>
    <s v="Y"/>
    <s v="202206"/>
    <n v="45726"/>
    <n v="509806.169164286"/>
    <n v="10997609.194942847"/>
    <m/>
    <n v="4.6356090685484248E-2"/>
    <n v="0.95"/>
    <n v="0.89537499999999992"/>
    <n v="2119"/>
    <n v="1897.3"/>
    <n v="25.07"/>
    <n v="1922.37"/>
  </r>
  <r>
    <x v="40"/>
    <x v="13"/>
    <s v="93"/>
    <x v="11"/>
    <x v="0"/>
    <x v="4"/>
    <s v="Y"/>
    <s v="202206"/>
    <n v="226939"/>
    <n v="509806.169164286"/>
    <n v="10951562.512930693"/>
    <m/>
    <n v="4.6550998413454642E-2"/>
    <n v="0.91"/>
    <n v="0.85767500000000008"/>
    <n v="10564"/>
    <n v="9060.48"/>
    <n v="116.65"/>
    <n v="9177.1299999999992"/>
  </r>
  <r>
    <x v="40"/>
    <x v="13"/>
    <s v="9F"/>
    <x v="7"/>
    <x v="1"/>
    <x v="4"/>
    <s v="Y"/>
    <s v="202206"/>
    <n v="17999"/>
    <n v="509806.169164286"/>
    <n v="10997609.194942847"/>
    <m/>
    <n v="4.6356090685484248E-2"/>
    <n v="17.47"/>
    <n v="16.421799999999998"/>
    <n v="834"/>
    <n v="13695.78"/>
    <n v="-16.43"/>
    <n v="13679.35"/>
  </r>
  <r>
    <x v="40"/>
    <x v="13"/>
    <s v="9H"/>
    <x v="1"/>
    <x v="1"/>
    <x v="4"/>
    <s v="Y"/>
    <s v="202206"/>
    <n v="16029"/>
    <n v="509806.169164286"/>
    <n v="12101893.732372981"/>
    <m/>
    <n v="4.2126148224268162E-2"/>
    <n v="17.5"/>
    <n v="16.45"/>
    <n v="675"/>
    <n v="11103.75"/>
    <n v="-49.35"/>
    <n v="11054.4"/>
  </r>
  <r>
    <x v="40"/>
    <x v="13"/>
    <s v="K2"/>
    <x v="0"/>
    <x v="2"/>
    <x v="4"/>
    <s v="Y"/>
    <s v="202206"/>
    <n v="15486"/>
    <n v="509806.169164286"/>
    <n v="12090141.44389463"/>
    <m/>
    <n v="4.216709717831562E-2"/>
    <n v="10.94"/>
    <n v="10.283599999999998"/>
    <n v="652"/>
    <n v="6704.91"/>
    <n v="10.28"/>
    <n v="6715.19"/>
  </r>
  <r>
    <x v="40"/>
    <x v="13"/>
    <s v="KW"/>
    <x v="5"/>
    <x v="2"/>
    <x v="4"/>
    <s v="Y"/>
    <s v="202206"/>
    <n v="7083"/>
    <n v="509806.169164286"/>
    <n v="10586507.052071946"/>
    <m/>
    <n v="4.8156220617121201E-2"/>
    <n v="9.68"/>
    <n v="9.0991999999999997"/>
    <n v="341"/>
    <n v="3102.83"/>
    <n v="0"/>
    <n v="3102.83"/>
  </r>
  <r>
    <x v="41"/>
    <x v="14"/>
    <s v="90"/>
    <x v="0"/>
    <x v="0"/>
    <x v="4"/>
    <s v="Y"/>
    <s v="202206"/>
    <n v="315798"/>
    <n v="9329772.0311263204"/>
    <n v="12090141.443894632"/>
    <m/>
    <n v="0.77168427469785617"/>
    <n v="1.05"/>
    <n v="0.98962500000000009"/>
    <n v="243696"/>
    <n v="241167.65"/>
    <n v="2349.36"/>
    <n v="243517.00999999998"/>
  </r>
  <r>
    <x v="41"/>
    <x v="14"/>
    <s v="95"/>
    <x v="7"/>
    <x v="0"/>
    <x v="4"/>
    <s v="Y"/>
    <s v="202206"/>
    <n v="45726"/>
    <n v="9329772.0311263204"/>
    <n v="10997609.194942847"/>
    <m/>
    <n v="0.84834547816233852"/>
    <n v="0.95"/>
    <n v="0.89537499999999992"/>
    <n v="38791"/>
    <n v="34732.49"/>
    <n v="458.44"/>
    <n v="35190.93"/>
  </r>
  <r>
    <x v="41"/>
    <x v="14"/>
    <s v="93"/>
    <x v="11"/>
    <x v="0"/>
    <x v="4"/>
    <s v="Y"/>
    <s v="202206"/>
    <n v="226939"/>
    <n v="9329772.0311263204"/>
    <n v="10951562.512930693"/>
    <m/>
    <n v="0.85191241159519493"/>
    <n v="0.91"/>
    <n v="0.85767500000000008"/>
    <n v="193332"/>
    <n v="165816.01999999999"/>
    <n v="2103.86"/>
    <n v="167919.87999999998"/>
  </r>
  <r>
    <x v="41"/>
    <x v="14"/>
    <s v="9F"/>
    <x v="7"/>
    <x v="1"/>
    <x v="4"/>
    <s v="Y"/>
    <s v="202206"/>
    <n v="17999"/>
    <n v="9329772.0311263204"/>
    <n v="10997609.194942847"/>
    <m/>
    <n v="0.84834547816233852"/>
    <n v="17.47"/>
    <n v="16.421799999999998"/>
    <n v="15269"/>
    <n v="250744.46"/>
    <n v="-903.2"/>
    <n v="249841.25999999998"/>
  </r>
  <r>
    <x v="41"/>
    <x v="14"/>
    <s v="9H"/>
    <x v="1"/>
    <x v="1"/>
    <x v="4"/>
    <s v="Y"/>
    <s v="202206"/>
    <n v="16029"/>
    <n v="9329772.0311263204"/>
    <n v="12101893.732372981"/>
    <m/>
    <n v="0.77093488320500292"/>
    <n v="17.5"/>
    <n v="16.45"/>
    <n v="12357"/>
    <n v="203272.65"/>
    <n v="-1102.1500000000001"/>
    <n v="202170.5"/>
  </r>
  <r>
    <x v="41"/>
    <x v="14"/>
    <s v="K2"/>
    <x v="0"/>
    <x v="2"/>
    <x v="4"/>
    <s v="Y"/>
    <s v="202206"/>
    <n v="15486"/>
    <n v="9329772.0311263204"/>
    <n v="12090141.44389463"/>
    <m/>
    <n v="0.77168427469785628"/>
    <n v="10.94"/>
    <n v="10.283599999999998"/>
    <n v="11950"/>
    <n v="122889.02"/>
    <n v="123.41"/>
    <n v="123012.43000000001"/>
  </r>
  <r>
    <x v="41"/>
    <x v="14"/>
    <s v="KW"/>
    <x v="5"/>
    <x v="2"/>
    <x v="4"/>
    <s v="Y"/>
    <s v="202206"/>
    <n v="7083"/>
    <n v="9329772.0311263204"/>
    <n v="10586507.052071946"/>
    <m/>
    <n v="0.88128898278118439"/>
    <n v="9.68"/>
    <n v="9.0991999999999997"/>
    <n v="6242"/>
    <n v="56797.21"/>
    <n v="81.900000000000006"/>
    <n v="56879.11"/>
  </r>
  <r>
    <x v="42"/>
    <x v="14"/>
    <s v="90"/>
    <x v="0"/>
    <x v="0"/>
    <x v="4"/>
    <s v="N"/>
    <s v="202206"/>
    <n v="315798"/>
    <n v="11752.288478349999"/>
    <m/>
    <m/>
    <m/>
    <n v="1.05"/>
    <n v="0.98962500000000009"/>
    <m/>
    <n v="0"/>
    <n v="0"/>
    <n v="0"/>
  </r>
  <r>
    <x v="42"/>
    <x v="14"/>
    <s v="95"/>
    <x v="7"/>
    <x v="0"/>
    <x v="4"/>
    <s v="N"/>
    <s v="202206"/>
    <n v="45726"/>
    <n v="11752.288478349999"/>
    <m/>
    <m/>
    <m/>
    <n v="0.95"/>
    <n v="0.89537499999999992"/>
    <m/>
    <n v="0"/>
    <n v="0"/>
    <n v="0"/>
  </r>
  <r>
    <x v="42"/>
    <x v="14"/>
    <s v="93"/>
    <x v="11"/>
    <x v="0"/>
    <x v="4"/>
    <s v="N"/>
    <s v="202206"/>
    <n v="226939"/>
    <n v="11752.288478349999"/>
    <m/>
    <m/>
    <m/>
    <n v="0.91"/>
    <n v="0.85767500000000008"/>
    <m/>
    <n v="0"/>
    <n v="0"/>
    <n v="0"/>
  </r>
  <r>
    <x v="42"/>
    <x v="14"/>
    <s v="9F"/>
    <x v="7"/>
    <x v="1"/>
    <x v="4"/>
    <s v="N"/>
    <s v="202206"/>
    <n v="17999"/>
    <n v="11752.288478349999"/>
    <m/>
    <m/>
    <m/>
    <n v="17.47"/>
    <n v="16.421799999999998"/>
    <m/>
    <n v="0"/>
    <n v="0"/>
    <n v="0"/>
  </r>
  <r>
    <x v="42"/>
    <x v="14"/>
    <s v="9H"/>
    <x v="1"/>
    <x v="1"/>
    <x v="4"/>
    <s v="Y"/>
    <s v="202206"/>
    <n v="16029"/>
    <n v="11752.288478349999"/>
    <n v="12101893.732372981"/>
    <m/>
    <n v="9.7111152504274808E-4"/>
    <n v="17.5"/>
    <n v="16.45"/>
    <n v="15"/>
    <n v="246.75"/>
    <n v="0"/>
    <n v="246.75"/>
  </r>
  <r>
    <x v="42"/>
    <x v="14"/>
    <s v="K2"/>
    <x v="0"/>
    <x v="2"/>
    <x v="4"/>
    <s v="N"/>
    <s v="202206"/>
    <n v="15486"/>
    <n v="11752.288478349999"/>
    <m/>
    <m/>
    <m/>
    <n v="10.94"/>
    <n v="10.283599999999998"/>
    <m/>
    <n v="0"/>
    <n v="0"/>
    <n v="0"/>
  </r>
  <r>
    <x v="42"/>
    <x v="14"/>
    <s v="KW"/>
    <x v="5"/>
    <x v="2"/>
    <x v="4"/>
    <s v="Y"/>
    <s v="202206"/>
    <n v="7083"/>
    <n v="11752.288478349999"/>
    <n v="10586507.052071946"/>
    <m/>
    <n v="1.1101195531768801E-3"/>
    <n v="9.68"/>
    <n v="9.0991999999999997"/>
    <n v="7"/>
    <n v="63.69"/>
    <n v="0"/>
    <n v="63.69"/>
  </r>
  <r>
    <x v="43"/>
    <x v="14"/>
    <s v="90"/>
    <x v="0"/>
    <x v="0"/>
    <x v="4"/>
    <s v="Y"/>
    <s v="202206"/>
    <n v="315798"/>
    <n v="1874.2873866334"/>
    <n v="12090141.443894632"/>
    <m/>
    <n v="1.5502609256733645E-4"/>
    <n v="1.05"/>
    <n v="0.98962500000000009"/>
    <n v="48"/>
    <n v="47.5"/>
    <n v="0.99"/>
    <n v="48.49"/>
  </r>
  <r>
    <x v="43"/>
    <x v="14"/>
    <s v="95"/>
    <x v="7"/>
    <x v="0"/>
    <x v="4"/>
    <s v="N"/>
    <s v="202206"/>
    <n v="45726"/>
    <n v="1874.2873866334"/>
    <m/>
    <m/>
    <m/>
    <n v="0.95"/>
    <n v="0.89537499999999992"/>
    <m/>
    <n v="0"/>
    <n v="0"/>
    <n v="0"/>
  </r>
  <r>
    <x v="43"/>
    <x v="14"/>
    <s v="93"/>
    <x v="11"/>
    <x v="0"/>
    <x v="4"/>
    <s v="N"/>
    <s v="202206"/>
    <n v="226939"/>
    <n v="1874.2873866334"/>
    <m/>
    <m/>
    <m/>
    <n v="0.91"/>
    <n v="0.85767500000000008"/>
    <m/>
    <n v="0"/>
    <n v="0"/>
    <n v="0"/>
  </r>
  <r>
    <x v="43"/>
    <x v="14"/>
    <s v="9F"/>
    <x v="7"/>
    <x v="1"/>
    <x v="4"/>
    <s v="N"/>
    <s v="202206"/>
    <n v="17999"/>
    <n v="1874.2873866334"/>
    <m/>
    <m/>
    <m/>
    <n v="17.47"/>
    <n v="16.421799999999998"/>
    <m/>
    <n v="0"/>
    <n v="0"/>
    <n v="0"/>
  </r>
  <r>
    <x v="43"/>
    <x v="14"/>
    <s v="9H"/>
    <x v="1"/>
    <x v="1"/>
    <x v="4"/>
    <s v="Y"/>
    <s v="202206"/>
    <n v="16029"/>
    <n v="1874.2873866334"/>
    <n v="12101893.732372981"/>
    <m/>
    <n v="1.5487554494216199E-4"/>
    <n v="17.5"/>
    <n v="16.45"/>
    <n v="2"/>
    <n v="32.9"/>
    <n v="0"/>
    <n v="32.9"/>
  </r>
  <r>
    <x v="43"/>
    <x v="14"/>
    <s v="K2"/>
    <x v="0"/>
    <x v="2"/>
    <x v="4"/>
    <s v="Y"/>
    <s v="202206"/>
    <n v="15486"/>
    <n v="1874.2873866334"/>
    <n v="12090141.44389463"/>
    <m/>
    <n v="1.5502609256733648E-4"/>
    <n v="10.94"/>
    <n v="10.283599999999998"/>
    <n v="2"/>
    <n v="20.57"/>
    <n v="0"/>
    <n v="20.57"/>
  </r>
  <r>
    <x v="43"/>
    <x v="14"/>
    <s v="KW"/>
    <x v="5"/>
    <x v="2"/>
    <x v="4"/>
    <s v="N"/>
    <s v="202206"/>
    <n v="7083"/>
    <n v="1874.2873866334"/>
    <m/>
    <m/>
    <m/>
    <n v="9.68"/>
    <n v="9.0991999999999997"/>
    <m/>
    <n v="0"/>
    <n v="0"/>
    <n v="0"/>
  </r>
  <r>
    <x v="44"/>
    <x v="15"/>
    <s v="71"/>
    <x v="0"/>
    <x v="0"/>
    <x v="5"/>
    <s v="N"/>
    <s v="202206"/>
    <n v="112349"/>
    <n v="37865.670851580297"/>
    <m/>
    <m/>
    <m/>
    <n v="0.61"/>
    <n v="0.57492500000000002"/>
    <m/>
    <n v="0"/>
    <n v="0"/>
    <n v="0"/>
  </r>
  <r>
    <x v="44"/>
    <x v="15"/>
    <s v="79"/>
    <x v="12"/>
    <x v="0"/>
    <x v="5"/>
    <s v="N"/>
    <s v="202206"/>
    <n v="348042"/>
    <n v="37865.670851580297"/>
    <m/>
    <m/>
    <m/>
    <n v="0.72"/>
    <n v="0.67859999999999998"/>
    <m/>
    <n v="0"/>
    <n v="0"/>
    <n v="0"/>
  </r>
  <r>
    <x v="44"/>
    <x v="15"/>
    <s v="7G"/>
    <x v="7"/>
    <x v="0"/>
    <x v="5"/>
    <s v="N"/>
    <s v="202206"/>
    <n v="16973"/>
    <n v="37865.670851580297"/>
    <m/>
    <m/>
    <m/>
    <n v="0.41"/>
    <n v="0.38642499999999996"/>
    <m/>
    <n v="0"/>
    <n v="0"/>
    <n v="0"/>
  </r>
  <r>
    <x v="44"/>
    <x v="15"/>
    <s v="72"/>
    <x v="4"/>
    <x v="0"/>
    <x v="5"/>
    <s v="Y"/>
    <s v="202206"/>
    <n v="479705"/>
    <n v="37865.670851580297"/>
    <n v="13369671.851974979"/>
    <m/>
    <n v="2.8322064498528996E-3"/>
    <n v="0.66"/>
    <n v="0.62204999999999999"/>
    <n v="1358"/>
    <n v="844.74"/>
    <n v="5.6"/>
    <n v="850.34"/>
  </r>
  <r>
    <x v="44"/>
    <x v="15"/>
    <s v="7H"/>
    <x v="3"/>
    <x v="0"/>
    <x v="5"/>
    <s v="N"/>
    <s v="202206"/>
    <n v="133494"/>
    <n v="37865.670851580297"/>
    <m/>
    <m/>
    <m/>
    <n v="0.54"/>
    <n v="0.50895000000000001"/>
    <m/>
    <n v="0"/>
    <n v="0"/>
    <n v="0"/>
  </r>
  <r>
    <x v="44"/>
    <x v="15"/>
    <s v="7P"/>
    <x v="0"/>
    <x v="1"/>
    <x v="5"/>
    <s v="N"/>
    <s v="202206"/>
    <n v="17716"/>
    <n v="37865.670851580297"/>
    <m/>
    <m/>
    <m/>
    <n v="7.26"/>
    <n v="6.8243999999999998"/>
    <m/>
    <n v="0"/>
    <n v="0"/>
    <n v="0"/>
  </r>
  <r>
    <x v="44"/>
    <x v="15"/>
    <s v="7S"/>
    <x v="7"/>
    <x v="1"/>
    <x v="5"/>
    <s v="N"/>
    <s v="202206"/>
    <n v="5442"/>
    <n v="37865.670851580297"/>
    <m/>
    <m/>
    <m/>
    <n v="4.0199999999999996"/>
    <n v="3.7787999999999995"/>
    <m/>
    <n v="0"/>
    <n v="0"/>
    <n v="0"/>
  </r>
  <r>
    <x v="44"/>
    <x v="15"/>
    <s v="7R"/>
    <x v="3"/>
    <x v="1"/>
    <x v="5"/>
    <s v="N"/>
    <s v="202206"/>
    <n v="30857"/>
    <n v="37865.670851580297"/>
    <m/>
    <m/>
    <m/>
    <n v="5.89"/>
    <n v="5.5365999999999991"/>
    <m/>
    <n v="0"/>
    <n v="0"/>
    <n v="0"/>
  </r>
  <r>
    <x v="44"/>
    <x v="15"/>
    <s v="K4"/>
    <x v="0"/>
    <x v="2"/>
    <x v="5"/>
    <s v="N"/>
    <s v="202206"/>
    <n v="7057"/>
    <n v="37865.670851580297"/>
    <m/>
    <m/>
    <m/>
    <n v="7.58"/>
    <n v="7.1251999999999995"/>
    <m/>
    <n v="0"/>
    <n v="0"/>
    <n v="0"/>
  </r>
  <r>
    <x v="44"/>
    <x v="15"/>
    <s v="KM"/>
    <x v="4"/>
    <x v="2"/>
    <x v="5"/>
    <s v="Y"/>
    <s v="202206"/>
    <n v="21946"/>
    <n v="37865.670851580297"/>
    <n v="13369671.851974981"/>
    <m/>
    <n v="2.8322064498528992E-3"/>
    <n v="8.7899999999999991"/>
    <n v="8.2625999999999991"/>
    <n v="62"/>
    <n v="512.28"/>
    <n v="0"/>
    <n v="512.28"/>
  </r>
  <r>
    <x v="44"/>
    <x v="15"/>
    <s v="KQ"/>
    <x v="3"/>
    <x v="2"/>
    <x v="5"/>
    <s v="N"/>
    <s v="202206"/>
    <n v="10097"/>
    <n v="37865.670851580297"/>
    <m/>
    <m/>
    <m/>
    <n v="7.82"/>
    <n v="7.3507999999999996"/>
    <m/>
    <n v="0"/>
    <n v="0"/>
    <n v="0"/>
  </r>
  <r>
    <x v="45"/>
    <x v="15"/>
    <s v="71"/>
    <x v="0"/>
    <x v="0"/>
    <x v="5"/>
    <s v="Y"/>
    <s v="202206"/>
    <n v="112349"/>
    <n v="342260.07372401602"/>
    <n v="12012763.768676177"/>
    <m/>
    <n v="2.8491368041089312E-2"/>
    <n v="0.61"/>
    <n v="0.57492500000000002"/>
    <n v="3200"/>
    <n v="1839.76"/>
    <n v="17.829999999999998"/>
    <n v="1857.59"/>
  </r>
  <r>
    <x v="45"/>
    <x v="15"/>
    <s v="79"/>
    <x v="12"/>
    <x v="0"/>
    <x v="5"/>
    <s v="Y"/>
    <s v="202206"/>
    <n v="348042"/>
    <n v="342260.07372401602"/>
    <n v="14082686.233341426"/>
    <m/>
    <n v="2.4303607142343277E-2"/>
    <n v="0.72"/>
    <n v="0.67859999999999998"/>
    <n v="8458"/>
    <n v="5739.6"/>
    <n v="63.8"/>
    <n v="5803.4000000000005"/>
  </r>
  <r>
    <x v="45"/>
    <x v="15"/>
    <s v="7G"/>
    <x v="7"/>
    <x v="0"/>
    <x v="5"/>
    <s v="N"/>
    <s v="202206"/>
    <n v="16973"/>
    <n v="342260.07372401602"/>
    <m/>
    <m/>
    <m/>
    <n v="0.41"/>
    <n v="0.38642499999999996"/>
    <m/>
    <n v="0"/>
    <n v="0"/>
    <n v="0"/>
  </r>
  <r>
    <x v="45"/>
    <x v="15"/>
    <s v="72"/>
    <x v="4"/>
    <x v="0"/>
    <x v="5"/>
    <s v="N"/>
    <s v="202206"/>
    <n v="479705"/>
    <n v="342260.07372401602"/>
    <m/>
    <m/>
    <m/>
    <n v="0.66"/>
    <n v="0.62204999999999999"/>
    <m/>
    <n v="0"/>
    <n v="0"/>
    <n v="0"/>
  </r>
  <r>
    <x v="45"/>
    <x v="15"/>
    <s v="7H"/>
    <x v="3"/>
    <x v="0"/>
    <x v="5"/>
    <s v="Y"/>
    <s v="202206"/>
    <n v="133494"/>
    <n v="342260.07372401602"/>
    <n v="11399491.870128147"/>
    <m/>
    <n v="3.0024151744946902E-2"/>
    <n v="0.54"/>
    <n v="0.50895000000000001"/>
    <n v="4008"/>
    <n v="2039.87"/>
    <n v="29.52"/>
    <n v="2069.39"/>
  </r>
  <r>
    <x v="45"/>
    <x v="15"/>
    <s v="7P"/>
    <x v="0"/>
    <x v="1"/>
    <x v="5"/>
    <s v="Y"/>
    <s v="202206"/>
    <n v="17716"/>
    <n v="342260.07372401602"/>
    <n v="12012763.768676175"/>
    <m/>
    <n v="2.8491368041089316E-2"/>
    <n v="7.26"/>
    <n v="6.8243999999999998"/>
    <n v="504"/>
    <n v="3439.5"/>
    <n v="-40.950000000000003"/>
    <n v="3398.55"/>
  </r>
  <r>
    <x v="45"/>
    <x v="15"/>
    <s v="7S"/>
    <x v="7"/>
    <x v="1"/>
    <x v="5"/>
    <s v="N"/>
    <s v="202206"/>
    <n v="5442"/>
    <n v="342260.07372401602"/>
    <m/>
    <m/>
    <m/>
    <n v="4.0199999999999996"/>
    <n v="3.7787999999999995"/>
    <m/>
    <n v="0"/>
    <n v="0"/>
    <n v="0"/>
  </r>
  <r>
    <x v="45"/>
    <x v="15"/>
    <s v="7R"/>
    <x v="3"/>
    <x v="1"/>
    <x v="5"/>
    <s v="Y"/>
    <s v="202206"/>
    <n v="30857"/>
    <n v="342260.07372401602"/>
    <n v="11399491.870128147"/>
    <m/>
    <n v="3.0024151744946902E-2"/>
    <n v="5.89"/>
    <n v="5.5365999999999991"/>
    <n v="926"/>
    <n v="5126.8900000000003"/>
    <n v="-66.459999999999994"/>
    <n v="5060.43"/>
  </r>
  <r>
    <x v="45"/>
    <x v="15"/>
    <s v="K4"/>
    <x v="0"/>
    <x v="2"/>
    <x v="5"/>
    <s v="Y"/>
    <s v="202206"/>
    <n v="7057"/>
    <n v="342260.07372401602"/>
    <n v="12012763.768676177"/>
    <m/>
    <n v="2.8491368041089312E-2"/>
    <n v="7.58"/>
    <n v="7.1251999999999995"/>
    <n v="201"/>
    <n v="1432.17"/>
    <n v="0"/>
    <n v="1432.17"/>
  </r>
  <r>
    <x v="45"/>
    <x v="15"/>
    <s v="KM"/>
    <x v="4"/>
    <x v="2"/>
    <x v="5"/>
    <s v="N"/>
    <s v="202206"/>
    <n v="21946"/>
    <n v="342260.07372401602"/>
    <m/>
    <m/>
    <m/>
    <n v="8.7899999999999991"/>
    <n v="8.2625999999999991"/>
    <m/>
    <n v="0"/>
    <n v="0"/>
    <n v="0"/>
  </r>
  <r>
    <x v="45"/>
    <x v="15"/>
    <s v="KQ"/>
    <x v="3"/>
    <x v="2"/>
    <x v="5"/>
    <s v="Y"/>
    <s v="202206"/>
    <n v="10097"/>
    <n v="342260.07372401602"/>
    <n v="11399491.870128147"/>
    <m/>
    <n v="3.0024151744946902E-2"/>
    <n v="7.82"/>
    <n v="7.3507999999999996"/>
    <n v="303"/>
    <n v="2227.29"/>
    <n v="7.35"/>
    <n v="2234.64"/>
  </r>
  <r>
    <x v="46"/>
    <x v="15"/>
    <s v="71"/>
    <x v="0"/>
    <x v="0"/>
    <x v="5"/>
    <s v="N"/>
    <s v="202206"/>
    <n v="112349"/>
    <n v="3090.0413671523702"/>
    <m/>
    <m/>
    <m/>
    <n v="0.61"/>
    <n v="0.57492500000000002"/>
    <m/>
    <n v="0"/>
    <n v="0"/>
    <n v="0"/>
  </r>
  <r>
    <x v="46"/>
    <x v="15"/>
    <s v="79"/>
    <x v="12"/>
    <x v="0"/>
    <x v="5"/>
    <s v="N"/>
    <s v="202206"/>
    <n v="348042"/>
    <n v="3090.0413671523702"/>
    <m/>
    <m/>
    <m/>
    <n v="0.72"/>
    <n v="0.67859999999999998"/>
    <m/>
    <n v="0"/>
    <n v="0"/>
    <n v="0"/>
  </r>
  <r>
    <x v="46"/>
    <x v="15"/>
    <s v="7G"/>
    <x v="7"/>
    <x v="0"/>
    <x v="5"/>
    <s v="N"/>
    <s v="202206"/>
    <n v="16973"/>
    <n v="3090.0413671523702"/>
    <m/>
    <m/>
    <m/>
    <n v="0.41"/>
    <n v="0.38642499999999996"/>
    <m/>
    <n v="0"/>
    <n v="0"/>
    <n v="0"/>
  </r>
  <r>
    <x v="46"/>
    <x v="15"/>
    <s v="72"/>
    <x v="4"/>
    <x v="0"/>
    <x v="5"/>
    <s v="N"/>
    <s v="202206"/>
    <n v="479705"/>
    <n v="3090.0413671523702"/>
    <m/>
    <m/>
    <m/>
    <n v="0.66"/>
    <n v="0.62204999999999999"/>
    <m/>
    <n v="0"/>
    <n v="0"/>
    <n v="0"/>
  </r>
  <r>
    <x v="46"/>
    <x v="15"/>
    <s v="7H"/>
    <x v="3"/>
    <x v="0"/>
    <x v="5"/>
    <s v="N"/>
    <s v="202206"/>
    <n v="133494"/>
    <n v="3090.0413671523702"/>
    <m/>
    <m/>
    <m/>
    <n v="0.54"/>
    <n v="0.50895000000000001"/>
    <m/>
    <n v="0"/>
    <n v="0"/>
    <n v="0"/>
  </r>
  <r>
    <x v="46"/>
    <x v="15"/>
    <s v="7P"/>
    <x v="0"/>
    <x v="1"/>
    <x v="5"/>
    <s v="N"/>
    <s v="202206"/>
    <n v="17716"/>
    <n v="3090.0413671523702"/>
    <m/>
    <m/>
    <m/>
    <n v="7.26"/>
    <n v="6.8243999999999998"/>
    <m/>
    <n v="0"/>
    <n v="0"/>
    <n v="0"/>
  </r>
  <r>
    <x v="46"/>
    <x v="15"/>
    <s v="7S"/>
    <x v="7"/>
    <x v="1"/>
    <x v="5"/>
    <s v="N"/>
    <s v="202206"/>
    <n v="5442"/>
    <n v="3090.0413671523702"/>
    <m/>
    <m/>
    <m/>
    <n v="4.0199999999999996"/>
    <n v="3.7787999999999995"/>
    <m/>
    <n v="0"/>
    <n v="0"/>
    <n v="0"/>
  </r>
  <r>
    <x v="46"/>
    <x v="15"/>
    <s v="7R"/>
    <x v="3"/>
    <x v="1"/>
    <x v="5"/>
    <s v="N"/>
    <s v="202206"/>
    <n v="30857"/>
    <n v="3090.0413671523702"/>
    <m/>
    <m/>
    <m/>
    <n v="5.89"/>
    <n v="5.5365999999999991"/>
    <m/>
    <n v="0"/>
    <n v="0"/>
    <n v="0"/>
  </r>
  <r>
    <x v="46"/>
    <x v="15"/>
    <s v="K4"/>
    <x v="0"/>
    <x v="2"/>
    <x v="5"/>
    <s v="N"/>
    <s v="202206"/>
    <n v="7057"/>
    <n v="3090.0413671523702"/>
    <m/>
    <m/>
    <m/>
    <n v="7.58"/>
    <n v="7.1251999999999995"/>
    <m/>
    <n v="0"/>
    <n v="0"/>
    <n v="0"/>
  </r>
  <r>
    <x v="46"/>
    <x v="15"/>
    <s v="KM"/>
    <x v="4"/>
    <x v="2"/>
    <x v="5"/>
    <s v="N"/>
    <s v="202206"/>
    <n v="21946"/>
    <n v="3090.0413671523702"/>
    <m/>
    <m/>
    <m/>
    <n v="8.7899999999999991"/>
    <n v="8.2625999999999991"/>
    <m/>
    <n v="0"/>
    <n v="0"/>
    <n v="0"/>
  </r>
  <r>
    <x v="46"/>
    <x v="15"/>
    <s v="KQ"/>
    <x v="3"/>
    <x v="2"/>
    <x v="5"/>
    <s v="N"/>
    <s v="202206"/>
    <n v="10097"/>
    <n v="3090.0413671523702"/>
    <m/>
    <m/>
    <m/>
    <n v="7.82"/>
    <n v="7.3507999999999996"/>
    <m/>
    <n v="0"/>
    <n v="0"/>
    <n v="0"/>
  </r>
  <r>
    <x v="47"/>
    <x v="15"/>
    <s v="71"/>
    <x v="0"/>
    <x v="0"/>
    <x v="5"/>
    <s v="Y"/>
    <s v="202206"/>
    <n v="112349"/>
    <n v="192342.41100127099"/>
    <n v="12012763.768676177"/>
    <m/>
    <n v="1.6011503656037297E-2"/>
    <n v="0.61"/>
    <n v="0.57492500000000002"/>
    <n v="1798"/>
    <n v="1033.72"/>
    <n v="10.35"/>
    <n v="1044.07"/>
  </r>
  <r>
    <x v="47"/>
    <x v="15"/>
    <s v="79"/>
    <x v="12"/>
    <x v="0"/>
    <x v="5"/>
    <s v="Y"/>
    <s v="202206"/>
    <n v="348042"/>
    <n v="192342.41100127099"/>
    <n v="14082686.233341426"/>
    <m/>
    <n v="1.3658076862203408E-2"/>
    <n v="0.72"/>
    <n v="0.67859999999999998"/>
    <n v="4753"/>
    <n v="3225.39"/>
    <n v="36.64"/>
    <n v="3262.0299999999997"/>
  </r>
  <r>
    <x v="47"/>
    <x v="15"/>
    <s v="7G"/>
    <x v="7"/>
    <x v="0"/>
    <x v="5"/>
    <s v="N"/>
    <s v="202206"/>
    <n v="16973"/>
    <n v="192342.41100127099"/>
    <m/>
    <m/>
    <m/>
    <n v="0.41"/>
    <n v="0.38642499999999996"/>
    <m/>
    <n v="0"/>
    <n v="0"/>
    <n v="0"/>
  </r>
  <r>
    <x v="47"/>
    <x v="15"/>
    <s v="72"/>
    <x v="4"/>
    <x v="0"/>
    <x v="5"/>
    <s v="Y"/>
    <s v="202206"/>
    <n v="479705"/>
    <n v="192342.41100127099"/>
    <n v="13369671.851974979"/>
    <m/>
    <n v="1.4386472093767807E-2"/>
    <n v="0.66"/>
    <n v="0.62204999999999999"/>
    <n v="6901"/>
    <n v="4292.7700000000004"/>
    <n v="33.61"/>
    <n v="4326.38"/>
  </r>
  <r>
    <x v="47"/>
    <x v="15"/>
    <s v="7H"/>
    <x v="3"/>
    <x v="0"/>
    <x v="5"/>
    <s v="N"/>
    <s v="202206"/>
    <n v="133494"/>
    <n v="192342.41100127099"/>
    <m/>
    <m/>
    <m/>
    <n v="0.54"/>
    <n v="0.50895000000000001"/>
    <m/>
    <n v="0"/>
    <n v="0"/>
    <n v="0"/>
  </r>
  <r>
    <x v="47"/>
    <x v="15"/>
    <s v="7P"/>
    <x v="0"/>
    <x v="1"/>
    <x v="5"/>
    <s v="Y"/>
    <s v="202206"/>
    <n v="17716"/>
    <n v="192342.41100127099"/>
    <n v="12012763.768676175"/>
    <m/>
    <n v="1.6011503656037301E-2"/>
    <n v="7.26"/>
    <n v="6.8243999999999998"/>
    <n v="283"/>
    <n v="1931.31"/>
    <n v="-27.3"/>
    <n v="1904.01"/>
  </r>
  <r>
    <x v="47"/>
    <x v="15"/>
    <s v="7S"/>
    <x v="7"/>
    <x v="1"/>
    <x v="5"/>
    <s v="N"/>
    <s v="202206"/>
    <n v="5442"/>
    <n v="192342.41100127099"/>
    <m/>
    <m/>
    <m/>
    <n v="4.0199999999999996"/>
    <n v="3.7787999999999995"/>
    <m/>
    <n v="0"/>
    <n v="0"/>
    <n v="0"/>
  </r>
  <r>
    <x v="47"/>
    <x v="15"/>
    <s v="7R"/>
    <x v="3"/>
    <x v="1"/>
    <x v="5"/>
    <s v="N"/>
    <s v="202206"/>
    <n v="30857"/>
    <n v="192342.41100127099"/>
    <m/>
    <m/>
    <m/>
    <n v="5.89"/>
    <n v="5.5365999999999991"/>
    <m/>
    <n v="0"/>
    <n v="0"/>
    <n v="0"/>
  </r>
  <r>
    <x v="47"/>
    <x v="15"/>
    <s v="K4"/>
    <x v="0"/>
    <x v="2"/>
    <x v="5"/>
    <s v="Y"/>
    <s v="202206"/>
    <n v="7057"/>
    <n v="192342.41100127099"/>
    <n v="12012763.768676177"/>
    <m/>
    <n v="1.6011503656037297E-2"/>
    <n v="7.58"/>
    <n v="7.1251999999999995"/>
    <n v="112"/>
    <n v="798.02"/>
    <n v="0"/>
    <n v="798.02"/>
  </r>
  <r>
    <x v="47"/>
    <x v="15"/>
    <s v="KM"/>
    <x v="4"/>
    <x v="2"/>
    <x v="5"/>
    <s v="Y"/>
    <s v="202206"/>
    <n v="21946"/>
    <n v="192342.41100127099"/>
    <n v="13369671.851974981"/>
    <m/>
    <n v="1.4386472093767805E-2"/>
    <n v="8.7899999999999991"/>
    <n v="8.2625999999999991"/>
    <n v="315"/>
    <n v="2602.7199999999998"/>
    <n v="0"/>
    <n v="2602.7199999999998"/>
  </r>
  <r>
    <x v="47"/>
    <x v="15"/>
    <s v="KQ"/>
    <x v="3"/>
    <x v="2"/>
    <x v="5"/>
    <s v="N"/>
    <s v="202206"/>
    <n v="10097"/>
    <n v="192342.41100127099"/>
    <m/>
    <m/>
    <m/>
    <n v="7.82"/>
    <n v="7.3507999999999996"/>
    <m/>
    <n v="0"/>
    <n v="0"/>
    <n v="0"/>
  </r>
  <r>
    <x v="48"/>
    <x v="15"/>
    <s v="71"/>
    <x v="0"/>
    <x v="0"/>
    <x v="5"/>
    <s v="Y"/>
    <s v="202206"/>
    <n v="112349"/>
    <n v="222888.22976181001"/>
    <n v="12012763.768676177"/>
    <m/>
    <n v="1.855428393114673E-2"/>
    <n v="0.61"/>
    <n v="0.57492500000000002"/>
    <n v="2084"/>
    <n v="1198.1400000000001"/>
    <n v="10.35"/>
    <n v="1208.49"/>
  </r>
  <r>
    <x v="48"/>
    <x v="15"/>
    <s v="79"/>
    <x v="12"/>
    <x v="0"/>
    <x v="5"/>
    <s v="Y"/>
    <s v="202206"/>
    <n v="348042"/>
    <n v="222888.22976181001"/>
    <n v="14082686.233341426"/>
    <m/>
    <n v="1.5827110401289181E-2"/>
    <n v="0.72"/>
    <n v="0.67859999999999998"/>
    <n v="5508"/>
    <n v="3737.73"/>
    <n v="40.04"/>
    <n v="3777.77"/>
  </r>
  <r>
    <x v="48"/>
    <x v="15"/>
    <s v="7G"/>
    <x v="7"/>
    <x v="0"/>
    <x v="5"/>
    <s v="N"/>
    <s v="202206"/>
    <n v="16973"/>
    <n v="222888.22976181001"/>
    <m/>
    <m/>
    <m/>
    <n v="0.41"/>
    <n v="0.38642499999999996"/>
    <m/>
    <n v="0"/>
    <n v="0"/>
    <n v="0"/>
  </r>
  <r>
    <x v="48"/>
    <x v="15"/>
    <s v="72"/>
    <x v="4"/>
    <x v="0"/>
    <x v="5"/>
    <s v="Y"/>
    <s v="202206"/>
    <n v="479705"/>
    <n v="222888.22976181001"/>
    <n v="13369671.851974979"/>
    <m/>
    <n v="1.6671181778398308E-2"/>
    <n v="0.66"/>
    <n v="0.62204999999999999"/>
    <n v="7997"/>
    <n v="4974.53"/>
    <n v="38.56"/>
    <n v="5013.09"/>
  </r>
  <r>
    <x v="48"/>
    <x v="15"/>
    <s v="7H"/>
    <x v="3"/>
    <x v="0"/>
    <x v="5"/>
    <s v="N"/>
    <s v="202206"/>
    <n v="133494"/>
    <n v="222888.22976181001"/>
    <m/>
    <m/>
    <m/>
    <n v="0.54"/>
    <n v="0.50895000000000001"/>
    <m/>
    <n v="0"/>
    <n v="0"/>
    <n v="0"/>
  </r>
  <r>
    <x v="48"/>
    <x v="15"/>
    <s v="7P"/>
    <x v="0"/>
    <x v="1"/>
    <x v="5"/>
    <s v="Y"/>
    <s v="202206"/>
    <n v="17716"/>
    <n v="222888.22976181001"/>
    <n v="12012763.768676175"/>
    <m/>
    <n v="1.8554283931146734E-2"/>
    <n v="7.26"/>
    <n v="6.8243999999999998"/>
    <n v="328"/>
    <n v="2238.4"/>
    <n v="-27.3"/>
    <n v="2211.1"/>
  </r>
  <r>
    <x v="48"/>
    <x v="15"/>
    <s v="7S"/>
    <x v="7"/>
    <x v="1"/>
    <x v="5"/>
    <s v="N"/>
    <s v="202206"/>
    <n v="5442"/>
    <n v="222888.22976181001"/>
    <m/>
    <m/>
    <m/>
    <n v="4.0199999999999996"/>
    <n v="3.7787999999999995"/>
    <m/>
    <n v="0"/>
    <n v="0"/>
    <n v="0"/>
  </r>
  <r>
    <x v="48"/>
    <x v="15"/>
    <s v="7R"/>
    <x v="3"/>
    <x v="1"/>
    <x v="5"/>
    <s v="N"/>
    <s v="202206"/>
    <n v="30857"/>
    <n v="222888.22976181001"/>
    <m/>
    <m/>
    <m/>
    <n v="5.89"/>
    <n v="5.5365999999999991"/>
    <m/>
    <n v="0"/>
    <n v="0"/>
    <n v="0"/>
  </r>
  <r>
    <x v="48"/>
    <x v="15"/>
    <s v="K4"/>
    <x v="0"/>
    <x v="2"/>
    <x v="5"/>
    <s v="Y"/>
    <s v="202206"/>
    <n v="7057"/>
    <n v="222888.22976181001"/>
    <n v="12012763.768676177"/>
    <m/>
    <n v="1.855428393114673E-2"/>
    <n v="7.58"/>
    <n v="7.1251999999999995"/>
    <n v="130"/>
    <n v="926.28"/>
    <n v="0"/>
    <n v="926.28"/>
  </r>
  <r>
    <x v="48"/>
    <x v="15"/>
    <s v="KM"/>
    <x v="4"/>
    <x v="2"/>
    <x v="5"/>
    <s v="Y"/>
    <s v="202206"/>
    <n v="21946"/>
    <n v="222888.22976181001"/>
    <n v="13369671.851974981"/>
    <m/>
    <n v="1.6671181778398304E-2"/>
    <n v="8.7899999999999991"/>
    <n v="8.2625999999999991"/>
    <n v="365"/>
    <n v="3015.85"/>
    <n v="0"/>
    <n v="3015.85"/>
  </r>
  <r>
    <x v="48"/>
    <x v="15"/>
    <s v="KQ"/>
    <x v="3"/>
    <x v="2"/>
    <x v="5"/>
    <s v="N"/>
    <s v="202206"/>
    <n v="10097"/>
    <n v="222888.22976181001"/>
    <m/>
    <m/>
    <m/>
    <n v="7.82"/>
    <n v="7.3507999999999996"/>
    <m/>
    <n v="0"/>
    <n v="0"/>
    <n v="0"/>
  </r>
  <r>
    <x v="49"/>
    <x v="16"/>
    <s v="71"/>
    <x v="0"/>
    <x v="0"/>
    <x v="5"/>
    <s v="Y"/>
    <s v="202206"/>
    <n v="112349"/>
    <n v="8578689.3532448709"/>
    <n v="12012763.768676177"/>
    <m/>
    <n v="0.71413119565492411"/>
    <n v="0.61"/>
    <n v="0.57492500000000002"/>
    <n v="80231"/>
    <n v="46126.81"/>
    <n v="457.08"/>
    <n v="46583.89"/>
  </r>
  <r>
    <x v="49"/>
    <x v="16"/>
    <s v="79"/>
    <x v="12"/>
    <x v="0"/>
    <x v="5"/>
    <s v="Y"/>
    <s v="202206"/>
    <n v="348042"/>
    <n v="8578689.3532448709"/>
    <n v="14082686.233341426"/>
    <m/>
    <n v="0.60916569545761934"/>
    <n v="0.72"/>
    <n v="0.67859999999999998"/>
    <n v="212015"/>
    <n v="143873.38"/>
    <n v="1586.57"/>
    <n v="145459.95000000001"/>
  </r>
  <r>
    <x v="49"/>
    <x v="16"/>
    <s v="7G"/>
    <x v="7"/>
    <x v="0"/>
    <x v="5"/>
    <s v="Y"/>
    <s v="202206"/>
    <n v="16973"/>
    <n v="8578689.3532448709"/>
    <n v="9005444.3286149558"/>
    <m/>
    <n v="0.95261144705386014"/>
    <n v="0.41"/>
    <n v="0.38642499999999996"/>
    <n v="16168"/>
    <n v="6247.72"/>
    <n v="101.62"/>
    <n v="6349.34"/>
  </r>
  <r>
    <x v="49"/>
    <x v="16"/>
    <s v="72"/>
    <x v="4"/>
    <x v="0"/>
    <x v="5"/>
    <s v="Y"/>
    <s v="202206"/>
    <n v="479705"/>
    <n v="8578689.3532448709"/>
    <n v="13369671.851974979"/>
    <m/>
    <n v="0.64165294767332826"/>
    <n v="0.66"/>
    <n v="0.62204999999999999"/>
    <n v="307804"/>
    <n v="191469.48"/>
    <n v="1484.23"/>
    <n v="192953.71000000002"/>
  </r>
  <r>
    <x v="49"/>
    <x v="16"/>
    <s v="7H"/>
    <x v="3"/>
    <x v="0"/>
    <x v="5"/>
    <s v="Y"/>
    <s v="202206"/>
    <n v="133494"/>
    <n v="8578689.3532448709"/>
    <n v="11399491.870128147"/>
    <m/>
    <n v="0.75255015319805074"/>
    <n v="0.54"/>
    <n v="0.50895000000000001"/>
    <n v="100460"/>
    <n v="51129.120000000003"/>
    <n v="752.23"/>
    <n v="51881.350000000006"/>
  </r>
  <r>
    <x v="49"/>
    <x v="16"/>
    <s v="7P"/>
    <x v="0"/>
    <x v="1"/>
    <x v="5"/>
    <s v="Y"/>
    <s v="202206"/>
    <n v="17716"/>
    <n v="8578689.3532448709"/>
    <n v="12012763.768676175"/>
    <m/>
    <n v="0.71413119565492422"/>
    <n v="7.26"/>
    <n v="6.8243999999999998"/>
    <n v="12651"/>
    <n v="86335.48"/>
    <n v="-777.99"/>
    <n v="85557.489999999991"/>
  </r>
  <r>
    <x v="49"/>
    <x v="16"/>
    <s v="7S"/>
    <x v="7"/>
    <x v="1"/>
    <x v="5"/>
    <s v="Y"/>
    <s v="202206"/>
    <n v="5442"/>
    <n v="8578689.3532448709"/>
    <n v="9005444.3286149558"/>
    <m/>
    <n v="0.95261144705386014"/>
    <n v="4.0199999999999996"/>
    <n v="3.7787999999999995"/>
    <n v="5184"/>
    <n v="19589.3"/>
    <n v="-215.4"/>
    <n v="19373.899999999998"/>
  </r>
  <r>
    <x v="49"/>
    <x v="16"/>
    <s v="7R"/>
    <x v="3"/>
    <x v="1"/>
    <x v="5"/>
    <s v="Y"/>
    <s v="202206"/>
    <n v="30857"/>
    <n v="8578689.3532448709"/>
    <n v="11399491.870128147"/>
    <m/>
    <n v="0.75255015319805074"/>
    <n v="5.89"/>
    <n v="5.5365999999999991"/>
    <n v="23221"/>
    <n v="128565.39"/>
    <n v="-1389.69"/>
    <n v="127175.7"/>
  </r>
  <r>
    <x v="49"/>
    <x v="16"/>
    <s v="K4"/>
    <x v="0"/>
    <x v="2"/>
    <x v="5"/>
    <s v="Y"/>
    <s v="202206"/>
    <n v="7057"/>
    <n v="8578689.3532448709"/>
    <n v="12012763.768676177"/>
    <m/>
    <n v="0.71413119565492411"/>
    <n v="7.58"/>
    <n v="7.1251999999999995"/>
    <n v="5039"/>
    <n v="35903.879999999997"/>
    <n v="78.38"/>
    <n v="35982.259999999995"/>
  </r>
  <r>
    <x v="49"/>
    <x v="16"/>
    <s v="KM"/>
    <x v="4"/>
    <x v="2"/>
    <x v="5"/>
    <s v="Y"/>
    <s v="202206"/>
    <n v="21946"/>
    <n v="8578689.3532448709"/>
    <n v="13369671.851974981"/>
    <m/>
    <n v="0.64165294767332814"/>
    <n v="8.7899999999999991"/>
    <n v="8.2625999999999991"/>
    <n v="14081"/>
    <n v="116345.67"/>
    <n v="82.62"/>
    <n v="116428.29"/>
  </r>
  <r>
    <x v="49"/>
    <x v="16"/>
    <s v="KQ"/>
    <x v="3"/>
    <x v="2"/>
    <x v="5"/>
    <s v="Y"/>
    <s v="202206"/>
    <n v="10097"/>
    <n v="8578689.3532448709"/>
    <n v="11399491.870128147"/>
    <m/>
    <n v="0.75255015319805074"/>
    <n v="7.82"/>
    <n v="7.3507999999999996"/>
    <n v="7598"/>
    <n v="55851.38"/>
    <n v="51.46"/>
    <n v="55902.84"/>
  </r>
  <r>
    <x v="50"/>
    <x v="17"/>
    <s v="71"/>
    <x v="0"/>
    <x v="0"/>
    <x v="5"/>
    <s v="N"/>
    <s v="202206"/>
    <n v="112349"/>
    <n v="2069922.4646652499"/>
    <m/>
    <m/>
    <m/>
    <n v="0.61"/>
    <n v="0.57492500000000002"/>
    <m/>
    <n v="0"/>
    <n v="0"/>
    <n v="0"/>
  </r>
  <r>
    <x v="50"/>
    <x v="17"/>
    <s v="79"/>
    <x v="12"/>
    <x v="0"/>
    <x v="5"/>
    <s v="Y"/>
    <s v="202206"/>
    <n v="348042"/>
    <n v="2069922.4646652499"/>
    <n v="14082686.233341426"/>
    <m/>
    <n v="0.1469834966403363"/>
    <n v="0.72"/>
    <n v="0.67859999999999998"/>
    <n v="51156"/>
    <n v="34714.46"/>
    <n v="381.38"/>
    <n v="35095.839999999997"/>
  </r>
  <r>
    <x v="50"/>
    <x v="17"/>
    <s v="7G"/>
    <x v="7"/>
    <x v="0"/>
    <x v="5"/>
    <s v="N"/>
    <s v="202206"/>
    <n v="16973"/>
    <n v="2069922.4646652499"/>
    <m/>
    <m/>
    <m/>
    <n v="0.41"/>
    <n v="0.38642499999999996"/>
    <m/>
    <n v="0"/>
    <n v="0"/>
    <n v="0"/>
  </r>
  <r>
    <x v="50"/>
    <x v="17"/>
    <s v="72"/>
    <x v="4"/>
    <x v="0"/>
    <x v="5"/>
    <s v="Y"/>
    <s v="202206"/>
    <n v="479705"/>
    <n v="2069922.4646652499"/>
    <n v="13369671.851974979"/>
    <m/>
    <n v="0.15482223405202569"/>
    <n v="0.66"/>
    <n v="0.62204999999999999"/>
    <n v="74268"/>
    <n v="46198.41"/>
    <n v="357.69"/>
    <n v="46556.100000000006"/>
  </r>
  <r>
    <x v="50"/>
    <x v="17"/>
    <s v="7H"/>
    <x v="3"/>
    <x v="0"/>
    <x v="5"/>
    <s v="Y"/>
    <s v="202206"/>
    <n v="133494"/>
    <n v="2069922.4646652499"/>
    <n v="11399491.870128147"/>
    <m/>
    <n v="0.18158023956220259"/>
    <n v="0.54"/>
    <n v="0.50895000000000001"/>
    <n v="24239"/>
    <n v="12336.44"/>
    <n v="182.2"/>
    <n v="12518.640000000001"/>
  </r>
  <r>
    <x v="50"/>
    <x v="17"/>
    <s v="7P"/>
    <x v="0"/>
    <x v="1"/>
    <x v="5"/>
    <s v="N"/>
    <s v="202206"/>
    <n v="17716"/>
    <n v="2069922.4646652499"/>
    <m/>
    <m/>
    <m/>
    <n v="7.26"/>
    <n v="6.8243999999999998"/>
    <m/>
    <n v="0"/>
    <n v="0"/>
    <n v="0"/>
  </r>
  <r>
    <x v="50"/>
    <x v="17"/>
    <s v="7S"/>
    <x v="7"/>
    <x v="1"/>
    <x v="5"/>
    <s v="N"/>
    <s v="202206"/>
    <n v="5442"/>
    <n v="2069922.4646652499"/>
    <m/>
    <m/>
    <m/>
    <n v="4.0199999999999996"/>
    <n v="3.7787999999999995"/>
    <m/>
    <n v="0"/>
    <n v="0"/>
    <n v="0"/>
  </r>
  <r>
    <x v="50"/>
    <x v="17"/>
    <s v="7R"/>
    <x v="3"/>
    <x v="1"/>
    <x v="5"/>
    <s v="Y"/>
    <s v="202206"/>
    <n v="30857"/>
    <n v="2069922.4646652499"/>
    <n v="11399491.870128147"/>
    <m/>
    <n v="0.18158023956220259"/>
    <n v="5.89"/>
    <n v="5.5365999999999991"/>
    <n v="5603"/>
    <n v="31021.57"/>
    <n v="-332.2"/>
    <n v="30689.37"/>
  </r>
  <r>
    <x v="50"/>
    <x v="17"/>
    <s v="K4"/>
    <x v="0"/>
    <x v="2"/>
    <x v="5"/>
    <s v="N"/>
    <s v="202206"/>
    <n v="7057"/>
    <n v="2069922.4646652499"/>
    <m/>
    <m/>
    <m/>
    <n v="7.58"/>
    <n v="7.1251999999999995"/>
    <m/>
    <n v="0"/>
    <n v="0"/>
    <n v="0"/>
  </r>
  <r>
    <x v="50"/>
    <x v="17"/>
    <s v="KM"/>
    <x v="4"/>
    <x v="2"/>
    <x v="5"/>
    <s v="Y"/>
    <s v="202206"/>
    <n v="21946"/>
    <n v="2069922.4646652499"/>
    <n v="13369671.851974981"/>
    <m/>
    <n v="0.15482223405202566"/>
    <n v="8.7899999999999991"/>
    <n v="8.2625999999999991"/>
    <n v="3397"/>
    <n v="28068.05"/>
    <n v="24.79"/>
    <n v="28092.84"/>
  </r>
  <r>
    <x v="50"/>
    <x v="17"/>
    <s v="KQ"/>
    <x v="3"/>
    <x v="2"/>
    <x v="5"/>
    <s v="Y"/>
    <s v="202206"/>
    <n v="10097"/>
    <n v="2069922.4646652499"/>
    <n v="11399491.870128147"/>
    <m/>
    <n v="0.18158023956220259"/>
    <n v="7.82"/>
    <n v="7.3507999999999996"/>
    <n v="1833"/>
    <n v="13474.02"/>
    <n v="14.7"/>
    <n v="13488.720000000001"/>
  </r>
  <r>
    <x v="51"/>
    <x v="18"/>
    <s v="8G"/>
    <x v="0"/>
    <x v="0"/>
    <x v="6"/>
    <s v="Y"/>
    <s v="202206"/>
    <n v="11357"/>
    <n v="13677.2322808384"/>
    <n v="4024044.3626860664"/>
    <m/>
    <n v="3.3988771117097701E-3"/>
    <n v="1.84"/>
    <n v="1.7342000000000002"/>
    <n v="38"/>
    <n v="65.900000000000006"/>
    <n v="1.73"/>
    <n v="67.63000000000001"/>
  </r>
  <r>
    <x v="51"/>
    <x v="18"/>
    <s v="8H"/>
    <x v="12"/>
    <x v="0"/>
    <x v="6"/>
    <s v="Y"/>
    <s v="202206"/>
    <n v="31729"/>
    <n v="13677.2322808384"/>
    <n v="4096989.6015172042"/>
    <m/>
    <n v="3.3383614827270794E-3"/>
    <n v="1.9"/>
    <n v="1.7907499999999998"/>
    <n v="105"/>
    <n v="188.03"/>
    <n v="1.79"/>
    <n v="189.82"/>
  </r>
  <r>
    <x v="51"/>
    <x v="18"/>
    <s v="8J"/>
    <x v="7"/>
    <x v="0"/>
    <x v="6"/>
    <s v="Y"/>
    <s v="202206"/>
    <n v="5499"/>
    <n v="13677.2322808384"/>
    <n v="4096989.6015172042"/>
    <m/>
    <n v="3.3383614827270794E-3"/>
    <n v="1.9"/>
    <n v="1.7907499999999998"/>
    <n v="18"/>
    <n v="32.229999999999997"/>
    <n v="0"/>
    <n v="32.229999999999997"/>
  </r>
  <r>
    <x v="51"/>
    <x v="18"/>
    <s v="8K"/>
    <x v="4"/>
    <x v="0"/>
    <x v="6"/>
    <s v="Y"/>
    <s v="202206"/>
    <n v="49793"/>
    <n v="13677.2322808384"/>
    <n v="4096989.6015172042"/>
    <m/>
    <n v="3.3383614827270794E-3"/>
    <n v="1.9"/>
    <n v="1.7907499999999998"/>
    <n v="166"/>
    <n v="297.26"/>
    <n v="3.58"/>
    <n v="300.83999999999997"/>
  </r>
  <r>
    <x v="51"/>
    <x v="18"/>
    <s v="8L"/>
    <x v="3"/>
    <x v="0"/>
    <x v="6"/>
    <s v="N"/>
    <s v="202206"/>
    <n v="28453"/>
    <n v="13677.2322808384"/>
    <m/>
    <m/>
    <m/>
    <n v="0.68"/>
    <n v="0.64090000000000003"/>
    <m/>
    <n v="0"/>
    <n v="0"/>
    <n v="0"/>
  </r>
  <r>
    <x v="51"/>
    <x v="18"/>
    <s v="8R"/>
    <x v="0"/>
    <x v="1"/>
    <x v="6"/>
    <s v="Y"/>
    <s v="202206"/>
    <n v="2635"/>
    <n v="13677.2322808384"/>
    <n v="4024044.3626860664"/>
    <m/>
    <n v="3.3988771117097701E-3"/>
    <n v="8.3699999999999992"/>
    <n v="7.867799999999999"/>
    <n v="8"/>
    <n v="62.94"/>
    <n v="0"/>
    <n v="62.94"/>
  </r>
  <r>
    <x v="51"/>
    <x v="18"/>
    <s v="8T"/>
    <x v="7"/>
    <x v="1"/>
    <x v="6"/>
    <s v="Y"/>
    <s v="202206"/>
    <n v="1944"/>
    <n v="13677.2322808384"/>
    <n v="4096989.6015172042"/>
    <m/>
    <n v="3.3383614827270794E-3"/>
    <n v="9.19"/>
    <n v="8.6385999999999985"/>
    <n v="6"/>
    <n v="51.83"/>
    <n v="0"/>
    <n v="51.83"/>
  </r>
  <r>
    <x v="51"/>
    <x v="18"/>
    <s v="8S"/>
    <x v="3"/>
    <x v="1"/>
    <x v="6"/>
    <s v="N"/>
    <s v="202206"/>
    <n v="4919"/>
    <n v="13677.2322808384"/>
    <m/>
    <m/>
    <m/>
    <n v="0.86"/>
    <n v="0.8083999999999999"/>
    <m/>
    <n v="0"/>
    <n v="0"/>
    <n v="0"/>
  </r>
  <r>
    <x v="51"/>
    <x v="18"/>
    <s v="KN"/>
    <x v="4"/>
    <x v="2"/>
    <x v="6"/>
    <s v="Y"/>
    <s v="202206"/>
    <n v="2876"/>
    <n v="13677.2322808384"/>
    <n v="4096989.6015172042"/>
    <m/>
    <n v="3.3383614827270794E-3"/>
    <n v="48.98"/>
    <n v="46.041199999999996"/>
    <n v="9"/>
    <n v="414.37"/>
    <n v="0"/>
    <n v="414.37"/>
  </r>
  <r>
    <x v="51"/>
    <x v="18"/>
    <s v="KS"/>
    <x v="3"/>
    <x v="2"/>
    <x v="6"/>
    <s v="N"/>
    <s v="202206"/>
    <n v="2295"/>
    <n v="13677.2322808384"/>
    <m/>
    <m/>
    <m/>
    <n v="3.39"/>
    <n v="3.1865999999999999"/>
    <m/>
    <n v="0"/>
    <n v="0"/>
    <n v="0"/>
  </r>
  <r>
    <x v="52"/>
    <x v="18"/>
    <s v="8G"/>
    <x v="0"/>
    <x v="0"/>
    <x v="6"/>
    <s v="N"/>
    <s v="202206"/>
    <n v="11357"/>
    <n v="72945.238831137904"/>
    <m/>
    <m/>
    <m/>
    <n v="1.84"/>
    <n v="1.7342000000000002"/>
    <m/>
    <n v="0"/>
    <n v="0"/>
    <n v="0"/>
  </r>
  <r>
    <x v="52"/>
    <x v="18"/>
    <s v="8H"/>
    <x v="12"/>
    <x v="0"/>
    <x v="6"/>
    <s v="Y"/>
    <s v="202206"/>
    <n v="31729"/>
    <n v="72945.238831137904"/>
    <n v="4096989.6015172042"/>
    <m/>
    <n v="1.7804594574544367E-2"/>
    <n v="1.9"/>
    <n v="1.7907499999999998"/>
    <n v="564"/>
    <n v="1009.98"/>
    <n v="8.9600000000000009"/>
    <n v="1018.94"/>
  </r>
  <r>
    <x v="52"/>
    <x v="18"/>
    <s v="8J"/>
    <x v="7"/>
    <x v="0"/>
    <x v="6"/>
    <s v="Y"/>
    <s v="202206"/>
    <n v="5499"/>
    <n v="72945.238831137904"/>
    <n v="4096989.6015172042"/>
    <m/>
    <n v="1.7804594574544367E-2"/>
    <n v="1.9"/>
    <n v="1.7907499999999998"/>
    <n v="97"/>
    <n v="173.7"/>
    <n v="1.79"/>
    <n v="175.48999999999998"/>
  </r>
  <r>
    <x v="52"/>
    <x v="18"/>
    <s v="8K"/>
    <x v="4"/>
    <x v="0"/>
    <x v="6"/>
    <s v="Y"/>
    <s v="202206"/>
    <n v="49793"/>
    <n v="72945.238831137904"/>
    <n v="4096989.6015172042"/>
    <m/>
    <n v="1.7804594574544367E-2"/>
    <n v="1.9"/>
    <n v="1.7907499999999998"/>
    <n v="886"/>
    <n v="1586.6"/>
    <n v="14.33"/>
    <n v="1600.9299999999998"/>
  </r>
  <r>
    <x v="52"/>
    <x v="18"/>
    <s v="8L"/>
    <x v="3"/>
    <x v="0"/>
    <x v="6"/>
    <s v="N"/>
    <s v="202206"/>
    <n v="28453"/>
    <n v="72945.238831137904"/>
    <m/>
    <m/>
    <m/>
    <n v="0.68"/>
    <n v="0.64090000000000003"/>
    <m/>
    <n v="0"/>
    <n v="0"/>
    <n v="0"/>
  </r>
  <r>
    <x v="52"/>
    <x v="18"/>
    <s v="8R"/>
    <x v="0"/>
    <x v="1"/>
    <x v="6"/>
    <s v="N"/>
    <s v="202206"/>
    <n v="2635"/>
    <n v="72945.238831137904"/>
    <m/>
    <m/>
    <m/>
    <n v="8.3699999999999992"/>
    <n v="7.867799999999999"/>
    <m/>
    <n v="0"/>
    <n v="0"/>
    <n v="0"/>
  </r>
  <r>
    <x v="52"/>
    <x v="18"/>
    <s v="8T"/>
    <x v="7"/>
    <x v="1"/>
    <x v="6"/>
    <s v="Y"/>
    <s v="202206"/>
    <n v="1944"/>
    <n v="72945.238831137904"/>
    <n v="4096989.6015172042"/>
    <m/>
    <n v="1.7804594574544367E-2"/>
    <n v="9.19"/>
    <n v="8.6385999999999985"/>
    <n v="34"/>
    <n v="293.70999999999998"/>
    <n v="0"/>
    <n v="293.70999999999998"/>
  </r>
  <r>
    <x v="52"/>
    <x v="18"/>
    <s v="8S"/>
    <x v="3"/>
    <x v="1"/>
    <x v="6"/>
    <s v="N"/>
    <s v="202206"/>
    <n v="4919"/>
    <n v="72945.238831137904"/>
    <m/>
    <m/>
    <m/>
    <n v="0.86"/>
    <n v="0.8083999999999999"/>
    <m/>
    <n v="0"/>
    <n v="0"/>
    <n v="0"/>
  </r>
  <r>
    <x v="52"/>
    <x v="18"/>
    <s v="KN"/>
    <x v="4"/>
    <x v="2"/>
    <x v="6"/>
    <s v="Y"/>
    <s v="202206"/>
    <n v="2876"/>
    <n v="72945.238831137904"/>
    <n v="4096989.6015172042"/>
    <m/>
    <n v="1.7804594574544367E-2"/>
    <n v="48.98"/>
    <n v="46.041199999999996"/>
    <n v="51"/>
    <n v="2348.1"/>
    <n v="0"/>
    <n v="2348.1"/>
  </r>
  <r>
    <x v="52"/>
    <x v="18"/>
    <s v="KS"/>
    <x v="3"/>
    <x v="2"/>
    <x v="6"/>
    <s v="N"/>
    <s v="202206"/>
    <n v="2295"/>
    <n v="72945.238831137904"/>
    <m/>
    <m/>
    <m/>
    <n v="3.39"/>
    <n v="3.1865999999999999"/>
    <m/>
    <n v="0"/>
    <n v="0"/>
    <n v="0"/>
  </r>
  <r>
    <x v="53"/>
    <x v="18"/>
    <s v="8G"/>
    <x v="0"/>
    <x v="0"/>
    <x v="6"/>
    <s v="Y"/>
    <s v="202206"/>
    <n v="11357"/>
    <n v="395575.95141135802"/>
    <n v="4024044.3626860664"/>
    <m/>
    <n v="9.8303079130894422E-2"/>
    <n v="1.84"/>
    <n v="1.7342000000000002"/>
    <n v="1116"/>
    <n v="1935.37"/>
    <n v="20.81"/>
    <n v="1956.1799999999998"/>
  </r>
  <r>
    <x v="53"/>
    <x v="18"/>
    <s v="8H"/>
    <x v="12"/>
    <x v="0"/>
    <x v="6"/>
    <s v="Y"/>
    <s v="202206"/>
    <n v="31729"/>
    <n v="395575.95141135802"/>
    <n v="4096989.6015172042"/>
    <m/>
    <n v="9.6552832661539509E-2"/>
    <n v="1.9"/>
    <n v="1.7907499999999998"/>
    <n v="3063"/>
    <n v="5485.07"/>
    <n v="42.97"/>
    <n v="5528.04"/>
  </r>
  <r>
    <x v="53"/>
    <x v="18"/>
    <s v="8J"/>
    <x v="7"/>
    <x v="0"/>
    <x v="6"/>
    <s v="Y"/>
    <s v="202206"/>
    <n v="5499"/>
    <n v="395575.95141135802"/>
    <n v="4096989.6015172042"/>
    <m/>
    <n v="9.6552832661539509E-2"/>
    <n v="1.9"/>
    <n v="1.7907499999999998"/>
    <n v="530"/>
    <n v="949.1"/>
    <n v="10.75"/>
    <n v="959.85"/>
  </r>
  <r>
    <x v="53"/>
    <x v="18"/>
    <s v="8K"/>
    <x v="4"/>
    <x v="0"/>
    <x v="6"/>
    <s v="Y"/>
    <s v="202206"/>
    <n v="49793"/>
    <n v="395575.95141135802"/>
    <n v="4096989.6015172042"/>
    <m/>
    <n v="9.6552832661539509E-2"/>
    <n v="1.9"/>
    <n v="1.7907499999999998"/>
    <n v="4807"/>
    <n v="8608.14"/>
    <n v="68.05"/>
    <n v="8676.1899999999987"/>
  </r>
  <r>
    <x v="53"/>
    <x v="18"/>
    <s v="8L"/>
    <x v="3"/>
    <x v="0"/>
    <x v="6"/>
    <s v="N"/>
    <s v="202206"/>
    <n v="28453"/>
    <n v="395575.95141135802"/>
    <m/>
    <m/>
    <m/>
    <n v="0.68"/>
    <n v="0.64090000000000003"/>
    <m/>
    <n v="0"/>
    <n v="0"/>
    <n v="0"/>
  </r>
  <r>
    <x v="53"/>
    <x v="18"/>
    <s v="8R"/>
    <x v="0"/>
    <x v="1"/>
    <x v="6"/>
    <s v="Y"/>
    <s v="202206"/>
    <n v="2635"/>
    <n v="395575.95141135802"/>
    <n v="4024044.3626860664"/>
    <m/>
    <n v="9.8303079130894422E-2"/>
    <n v="8.3699999999999992"/>
    <n v="7.867799999999999"/>
    <n v="259"/>
    <n v="2037.76"/>
    <n v="-15.74"/>
    <n v="2022.02"/>
  </r>
  <r>
    <x v="53"/>
    <x v="18"/>
    <s v="8T"/>
    <x v="7"/>
    <x v="1"/>
    <x v="6"/>
    <s v="Y"/>
    <s v="202206"/>
    <n v="1944"/>
    <n v="395575.95141135802"/>
    <n v="4096989.6015172042"/>
    <m/>
    <n v="9.6552832661539509E-2"/>
    <n v="9.19"/>
    <n v="8.6385999999999985"/>
    <n v="187"/>
    <n v="1615.42"/>
    <n v="0"/>
    <n v="1615.42"/>
  </r>
  <r>
    <x v="53"/>
    <x v="18"/>
    <s v="8S"/>
    <x v="3"/>
    <x v="1"/>
    <x v="6"/>
    <s v="N"/>
    <s v="202206"/>
    <n v="4919"/>
    <n v="395575.95141135802"/>
    <m/>
    <m/>
    <m/>
    <n v="0.86"/>
    <n v="0.8083999999999999"/>
    <m/>
    <n v="0"/>
    <n v="0"/>
    <n v="0"/>
  </r>
  <r>
    <x v="53"/>
    <x v="18"/>
    <s v="KN"/>
    <x v="4"/>
    <x v="2"/>
    <x v="6"/>
    <s v="Y"/>
    <s v="202206"/>
    <n v="2876"/>
    <n v="395575.95141135802"/>
    <n v="4096989.6015172042"/>
    <m/>
    <n v="9.6552832661539509E-2"/>
    <n v="48.98"/>
    <n v="46.041199999999996"/>
    <n v="277"/>
    <n v="12753.41"/>
    <n v="46.04"/>
    <n v="12799.45"/>
  </r>
  <r>
    <x v="53"/>
    <x v="18"/>
    <s v="KS"/>
    <x v="3"/>
    <x v="2"/>
    <x v="6"/>
    <s v="N"/>
    <s v="202206"/>
    <n v="2295"/>
    <n v="395575.95141135802"/>
    <m/>
    <m/>
    <m/>
    <n v="3.39"/>
    <n v="3.1865999999999999"/>
    <m/>
    <n v="0"/>
    <n v="0"/>
    <n v="0"/>
  </r>
  <r>
    <x v="54"/>
    <x v="18"/>
    <s v="8G"/>
    <x v="0"/>
    <x v="0"/>
    <x v="6"/>
    <s v="Y"/>
    <s v="202206"/>
    <n v="11357"/>
    <n v="2506352.81546363"/>
    <n v="4024044.3626860664"/>
    <m/>
    <n v="0.62284423072081363"/>
    <n v="1.84"/>
    <n v="1.7342000000000002"/>
    <n v="7073"/>
    <n v="12266"/>
    <n v="140.47999999999999"/>
    <n v="12406.48"/>
  </r>
  <r>
    <x v="54"/>
    <x v="18"/>
    <s v="8H"/>
    <x v="12"/>
    <x v="0"/>
    <x v="6"/>
    <s v="Y"/>
    <s v="202206"/>
    <n v="31729"/>
    <n v="2506352.81546363"/>
    <n v="4096989.6015172042"/>
    <m/>
    <n v="0.61175474170973565"/>
    <n v="1.9"/>
    <n v="1.7907499999999998"/>
    <n v="19410"/>
    <n v="34758.46"/>
    <n v="288.32"/>
    <n v="35046.78"/>
  </r>
  <r>
    <x v="54"/>
    <x v="18"/>
    <s v="8J"/>
    <x v="7"/>
    <x v="0"/>
    <x v="6"/>
    <s v="Y"/>
    <s v="202206"/>
    <n v="5499"/>
    <n v="2506352.81546363"/>
    <n v="4096989.6015172042"/>
    <m/>
    <n v="0.61175474170973565"/>
    <n v="1.9"/>
    <n v="1.7907499999999998"/>
    <n v="3364"/>
    <n v="6024.08"/>
    <n v="64.459999999999994"/>
    <n v="6088.54"/>
  </r>
  <r>
    <x v="54"/>
    <x v="18"/>
    <s v="8K"/>
    <x v="4"/>
    <x v="0"/>
    <x v="6"/>
    <s v="Y"/>
    <s v="202206"/>
    <n v="49793"/>
    <n v="2506352.81546363"/>
    <n v="4096989.6015172042"/>
    <m/>
    <n v="0.61175474170973565"/>
    <n v="1.9"/>
    <n v="1.7907499999999998"/>
    <n v="30461"/>
    <n v="54548.04"/>
    <n v="438.73"/>
    <n v="54986.770000000004"/>
  </r>
  <r>
    <x v="54"/>
    <x v="18"/>
    <s v="8L"/>
    <x v="3"/>
    <x v="0"/>
    <x v="6"/>
    <s v="N"/>
    <s v="202206"/>
    <n v="28453"/>
    <n v="2506352.81546363"/>
    <m/>
    <m/>
    <m/>
    <n v="0.68"/>
    <n v="0.64090000000000003"/>
    <m/>
    <n v="0"/>
    <n v="0"/>
    <n v="0"/>
  </r>
  <r>
    <x v="54"/>
    <x v="18"/>
    <s v="8R"/>
    <x v="0"/>
    <x v="1"/>
    <x v="6"/>
    <s v="Y"/>
    <s v="202206"/>
    <n v="2635"/>
    <n v="2506352.81546363"/>
    <n v="4024044.3626860664"/>
    <m/>
    <n v="0.62284423072081363"/>
    <n v="8.3699999999999992"/>
    <n v="7.867799999999999"/>
    <n v="1641"/>
    <n v="12911.06"/>
    <n v="-110.15"/>
    <n v="12800.91"/>
  </r>
  <r>
    <x v="54"/>
    <x v="18"/>
    <s v="8T"/>
    <x v="7"/>
    <x v="1"/>
    <x v="6"/>
    <s v="Y"/>
    <s v="202206"/>
    <n v="1944"/>
    <n v="2506352.81546363"/>
    <n v="4096989.6015172042"/>
    <m/>
    <n v="0.61175474170973565"/>
    <n v="9.19"/>
    <n v="8.6385999999999985"/>
    <n v="1189"/>
    <n v="10271.299999999999"/>
    <n v="8.6300000000000008"/>
    <n v="10279.929999999998"/>
  </r>
  <r>
    <x v="54"/>
    <x v="18"/>
    <s v="8S"/>
    <x v="3"/>
    <x v="1"/>
    <x v="6"/>
    <s v="N"/>
    <s v="202206"/>
    <n v="4919"/>
    <n v="2506352.81546363"/>
    <m/>
    <m/>
    <m/>
    <n v="0.86"/>
    <n v="0.8083999999999999"/>
    <m/>
    <n v="0"/>
    <n v="0"/>
    <n v="0"/>
  </r>
  <r>
    <x v="54"/>
    <x v="18"/>
    <s v="KN"/>
    <x v="4"/>
    <x v="2"/>
    <x v="6"/>
    <s v="Y"/>
    <s v="202206"/>
    <n v="2876"/>
    <n v="2506352.81546363"/>
    <n v="4096989.6015172042"/>
    <m/>
    <n v="0.61175474170973565"/>
    <n v="48.98"/>
    <n v="46.041199999999996"/>
    <n v="1759"/>
    <n v="80986.47"/>
    <n v="230.21"/>
    <n v="81216.680000000008"/>
  </r>
  <r>
    <x v="54"/>
    <x v="18"/>
    <s v="KS"/>
    <x v="3"/>
    <x v="2"/>
    <x v="6"/>
    <s v="N"/>
    <s v="202206"/>
    <n v="2295"/>
    <n v="2506352.81546363"/>
    <m/>
    <m/>
    <m/>
    <n v="3.39"/>
    <n v="3.1865999999999999"/>
    <m/>
    <n v="0"/>
    <n v="0"/>
    <n v="0"/>
  </r>
  <r>
    <x v="55"/>
    <x v="18"/>
    <s v="8G"/>
    <x v="0"/>
    <x v="0"/>
    <x v="6"/>
    <s v="Y"/>
    <s v="202206"/>
    <n v="11357"/>
    <n v="1108438.36353024"/>
    <n v="4024044.3626860664"/>
    <m/>
    <n v="0.27545381303658212"/>
    <n v="1.84"/>
    <n v="1.7342000000000002"/>
    <n v="3128"/>
    <n v="5424.58"/>
    <n v="62.42"/>
    <n v="5487"/>
  </r>
  <r>
    <x v="55"/>
    <x v="18"/>
    <s v="8H"/>
    <x v="12"/>
    <x v="0"/>
    <x v="6"/>
    <s v="Y"/>
    <s v="202206"/>
    <n v="31729"/>
    <n v="1108438.36353024"/>
    <n v="4096989.6015172042"/>
    <m/>
    <n v="0.27054946957145343"/>
    <n v="1.9"/>
    <n v="1.7907499999999998"/>
    <n v="8584"/>
    <n v="15371.8"/>
    <n v="128.93"/>
    <n v="15500.73"/>
  </r>
  <r>
    <x v="55"/>
    <x v="18"/>
    <s v="8J"/>
    <x v="7"/>
    <x v="0"/>
    <x v="6"/>
    <s v="Y"/>
    <s v="202206"/>
    <n v="5499"/>
    <n v="1108438.36353024"/>
    <n v="4096989.6015172042"/>
    <m/>
    <n v="0.27054946957145343"/>
    <n v="1.9"/>
    <n v="1.7907499999999998"/>
    <n v="1487"/>
    <n v="2662.85"/>
    <n v="30.46"/>
    <n v="2693.31"/>
  </r>
  <r>
    <x v="55"/>
    <x v="18"/>
    <s v="8K"/>
    <x v="4"/>
    <x v="0"/>
    <x v="6"/>
    <s v="Y"/>
    <s v="202206"/>
    <n v="49793"/>
    <n v="1108438.36353024"/>
    <n v="4096989.6015172042"/>
    <m/>
    <n v="0.27054946957145343"/>
    <n v="1.9"/>
    <n v="1.7907499999999998"/>
    <n v="13471"/>
    <n v="24123.19"/>
    <n v="191.6"/>
    <n v="24314.789999999997"/>
  </r>
  <r>
    <x v="55"/>
    <x v="18"/>
    <s v="8L"/>
    <x v="3"/>
    <x v="0"/>
    <x v="6"/>
    <s v="Y"/>
    <s v="202206"/>
    <n v="28453"/>
    <n v="1108438.36353024"/>
    <n v="1108438.36353024"/>
    <m/>
    <n v="1"/>
    <n v="0.68"/>
    <n v="0.64090000000000003"/>
    <n v="28453"/>
    <n v="18235.53"/>
    <n v="247.4"/>
    <n v="18482.93"/>
  </r>
  <r>
    <x v="55"/>
    <x v="18"/>
    <s v="8R"/>
    <x v="0"/>
    <x v="1"/>
    <x v="6"/>
    <s v="Y"/>
    <s v="202206"/>
    <n v="2635"/>
    <n v="1108438.36353024"/>
    <n v="4024044.3626860664"/>
    <m/>
    <n v="0.27545381303658212"/>
    <n v="8.3699999999999992"/>
    <n v="7.867799999999999"/>
    <n v="725"/>
    <n v="5704.15"/>
    <n v="-47.2"/>
    <n v="5656.95"/>
  </r>
  <r>
    <x v="55"/>
    <x v="18"/>
    <s v="8T"/>
    <x v="7"/>
    <x v="1"/>
    <x v="6"/>
    <s v="Y"/>
    <s v="202206"/>
    <n v="1944"/>
    <n v="1108438.36353024"/>
    <n v="4096989.6015172042"/>
    <m/>
    <n v="0.27054946957145343"/>
    <n v="9.19"/>
    <n v="8.6385999999999985"/>
    <n v="525"/>
    <n v="4535.26"/>
    <n v="8.64"/>
    <n v="4543.9000000000005"/>
  </r>
  <r>
    <x v="55"/>
    <x v="18"/>
    <s v="8S"/>
    <x v="3"/>
    <x v="1"/>
    <x v="6"/>
    <s v="Y"/>
    <s v="202206"/>
    <n v="4919"/>
    <n v="1108438.36353024"/>
    <n v="1108438.36353024"/>
    <m/>
    <n v="1"/>
    <n v="0.86"/>
    <n v="0.8083999999999999"/>
    <n v="4919"/>
    <n v="3976.52"/>
    <n v="-42.04"/>
    <n v="3934.48"/>
  </r>
  <r>
    <x v="55"/>
    <x v="18"/>
    <s v="KN"/>
    <x v="4"/>
    <x v="2"/>
    <x v="6"/>
    <s v="Y"/>
    <s v="202206"/>
    <n v="2876"/>
    <n v="1108438.36353024"/>
    <n v="4096989.6015172042"/>
    <m/>
    <n v="0.27054946957145343"/>
    <n v="48.98"/>
    <n v="46.041199999999996"/>
    <n v="778"/>
    <n v="35820.050000000003"/>
    <n v="138.12"/>
    <n v="35958.170000000006"/>
  </r>
  <r>
    <x v="55"/>
    <x v="18"/>
    <s v="KS"/>
    <x v="3"/>
    <x v="2"/>
    <x v="6"/>
    <s v="Y"/>
    <s v="202206"/>
    <n v="2295"/>
    <n v="1108438.36353024"/>
    <n v="1108438.36353024"/>
    <m/>
    <n v="1"/>
    <n v="3.39"/>
    <n v="3.1865999999999999"/>
    <n v="2295"/>
    <n v="7313.25"/>
    <n v="28.68"/>
    <n v="7341.93"/>
  </r>
  <r>
    <x v="56"/>
    <x v="19"/>
    <s v="53"/>
    <x v="0"/>
    <x v="0"/>
    <x v="7"/>
    <s v="Y"/>
    <s v="202206"/>
    <n v="13645"/>
    <n v="303.938495129741"/>
    <n v="2154544.0073509519"/>
    <m/>
    <n v="1.4106859460412624E-4"/>
    <n v="1.02"/>
    <n v="0.96135000000000004"/>
    <n v="1"/>
    <n v="0.96"/>
    <n v="0"/>
    <n v="0.96"/>
  </r>
  <r>
    <x v="56"/>
    <x v="19"/>
    <s v="50"/>
    <x v="13"/>
    <x v="0"/>
    <x v="7"/>
    <s v="Y"/>
    <s v="202206"/>
    <n v="50953"/>
    <n v="303.938495129741"/>
    <n v="1668369.0561830036"/>
    <m/>
    <n v="1.8217701533323208E-4"/>
    <n v="0.64"/>
    <n v="0.60320000000000007"/>
    <n v="9"/>
    <n v="5.43"/>
    <n v="0"/>
    <n v="5.43"/>
  </r>
  <r>
    <x v="56"/>
    <x v="19"/>
    <s v="52"/>
    <x v="1"/>
    <x v="0"/>
    <x v="7"/>
    <s v="Y"/>
    <s v="202206"/>
    <n v="48820"/>
    <n v="303.938495129741"/>
    <n v="2181189.2820906593"/>
    <m/>
    <n v="1.3934530928852605E-4"/>
    <n v="1.08"/>
    <n v="1.0179"/>
    <n v="6"/>
    <n v="6.11"/>
    <n v="0"/>
    <n v="6.11"/>
  </r>
  <r>
    <x v="56"/>
    <x v="19"/>
    <s v="5A"/>
    <x v="0"/>
    <x v="1"/>
    <x v="7"/>
    <s v="Y"/>
    <s v="202206"/>
    <n v="2501"/>
    <n v="303.938495129741"/>
    <n v="2154544.0073509519"/>
    <m/>
    <n v="1.4106859460412624E-4"/>
    <n v="12.58"/>
    <n v="11.825199999999999"/>
    <n v="0"/>
    <n v="0"/>
    <n v="0"/>
    <n v="0"/>
  </r>
  <r>
    <x v="56"/>
    <x v="19"/>
    <s v="5B"/>
    <x v="1"/>
    <x v="1"/>
    <x v="7"/>
    <s v="Y"/>
    <s v="202206"/>
    <n v="3578"/>
    <n v="303.938495129741"/>
    <n v="2181189.2820906597"/>
    <m/>
    <n v="1.3934530928852603E-4"/>
    <n v="12.58"/>
    <n v="11.825199999999999"/>
    <n v="0"/>
    <n v="0"/>
    <n v="0"/>
    <n v="0"/>
  </r>
  <r>
    <x v="56"/>
    <x v="19"/>
    <s v="K5"/>
    <x v="0"/>
    <x v="2"/>
    <x v="7"/>
    <s v="Y"/>
    <s v="202206"/>
    <n v="1476"/>
    <n v="303.938495129741"/>
    <n v="2154544.0073509524"/>
    <m/>
    <n v="1.4106859460412619E-4"/>
    <n v="8.56"/>
    <n v="8.0464000000000002"/>
    <n v="0"/>
    <n v="0"/>
    <n v="0"/>
    <n v="0"/>
  </r>
  <r>
    <x v="56"/>
    <x v="19"/>
    <s v="KH"/>
    <x v="1"/>
    <x v="2"/>
    <x v="7"/>
    <s v="Y"/>
    <s v="202206"/>
    <n v="2068"/>
    <n v="303.938495129741"/>
    <n v="2181189.2820906593"/>
    <m/>
    <n v="1.3934530928852605E-4"/>
    <n v="8.57"/>
    <n v="8.0557999999999996"/>
    <n v="0"/>
    <n v="0"/>
    <n v="0"/>
    <n v="0"/>
  </r>
  <r>
    <x v="57"/>
    <x v="19"/>
    <s v="53"/>
    <x v="0"/>
    <x v="0"/>
    <x v="7"/>
    <s v="Y"/>
    <s v="202206"/>
    <n v="13645"/>
    <n v="255662.930819967"/>
    <n v="2154544.0073509519"/>
    <m/>
    <n v="0.11866219949450411"/>
    <n v="1.02"/>
    <n v="0.96135000000000004"/>
    <n v="1619"/>
    <n v="1556.43"/>
    <n v="17.29"/>
    <n v="1573.72"/>
  </r>
  <r>
    <x v="57"/>
    <x v="19"/>
    <s v="50"/>
    <x v="13"/>
    <x v="0"/>
    <x v="7"/>
    <s v="Y"/>
    <s v="202206"/>
    <n v="50953"/>
    <n v="255662.930819967"/>
    <n v="1668369.0561830036"/>
    <m/>
    <n v="0.15324123273113699"/>
    <n v="0.64"/>
    <n v="0.60320000000000007"/>
    <n v="7808"/>
    <n v="4709.79"/>
    <n v="63.93"/>
    <n v="4773.72"/>
  </r>
  <r>
    <x v="57"/>
    <x v="19"/>
    <s v="52"/>
    <x v="1"/>
    <x v="0"/>
    <x v="7"/>
    <s v="Y"/>
    <s v="202206"/>
    <n v="48820"/>
    <n v="255662.930819967"/>
    <n v="2181189.2820906593"/>
    <m/>
    <n v="0.11721262932986509"/>
    <n v="1.08"/>
    <n v="1.0179"/>
    <n v="5722"/>
    <n v="5824.42"/>
    <n v="62.08"/>
    <n v="5886.5"/>
  </r>
  <r>
    <x v="57"/>
    <x v="19"/>
    <s v="5A"/>
    <x v="0"/>
    <x v="1"/>
    <x v="7"/>
    <s v="Y"/>
    <s v="202206"/>
    <n v="2501"/>
    <n v="255662.930819967"/>
    <n v="2154544.0073509519"/>
    <m/>
    <n v="0.11866219949450411"/>
    <n v="12.58"/>
    <n v="11.825199999999999"/>
    <n v="296"/>
    <n v="3500.26"/>
    <n v="-23.66"/>
    <n v="3476.6000000000004"/>
  </r>
  <r>
    <x v="57"/>
    <x v="19"/>
    <s v="5B"/>
    <x v="1"/>
    <x v="1"/>
    <x v="7"/>
    <s v="Y"/>
    <s v="202206"/>
    <n v="3578"/>
    <n v="255662.930819967"/>
    <n v="2181189.2820906597"/>
    <m/>
    <n v="0.11721262932986508"/>
    <n v="12.58"/>
    <n v="11.825199999999999"/>
    <n v="419"/>
    <n v="4954.76"/>
    <n v="-70.95"/>
    <n v="4883.8100000000004"/>
  </r>
  <r>
    <x v="57"/>
    <x v="19"/>
    <s v="K5"/>
    <x v="0"/>
    <x v="2"/>
    <x v="7"/>
    <s v="Y"/>
    <s v="202206"/>
    <n v="1476"/>
    <n v="255662.930819967"/>
    <n v="2154544.0073509524"/>
    <m/>
    <n v="0.1186621994945041"/>
    <n v="8.56"/>
    <n v="8.0464000000000002"/>
    <n v="175"/>
    <n v="1408.12"/>
    <n v="-16.100000000000001"/>
    <n v="1392.02"/>
  </r>
  <r>
    <x v="57"/>
    <x v="19"/>
    <s v="KH"/>
    <x v="1"/>
    <x v="2"/>
    <x v="7"/>
    <s v="Y"/>
    <s v="202206"/>
    <n v="2068"/>
    <n v="255662.930819967"/>
    <n v="2181189.2820906593"/>
    <m/>
    <n v="0.11721262932986509"/>
    <n v="8.57"/>
    <n v="8.0557999999999996"/>
    <n v="242"/>
    <n v="1949.5"/>
    <n v="16.11"/>
    <n v="1965.61"/>
  </r>
  <r>
    <x v="58"/>
    <x v="20"/>
    <s v="53"/>
    <x v="0"/>
    <x v="0"/>
    <x v="7"/>
    <s v="Y"/>
    <s v="202206"/>
    <n v="13645"/>
    <n v="1250048.37405277"/>
    <n v="2154544.0073509519"/>
    <m/>
    <n v="0.58019161817433729"/>
    <n v="1.02"/>
    <n v="0.96135000000000004"/>
    <n v="7916"/>
    <n v="7610.05"/>
    <n v="86.51"/>
    <n v="7696.56"/>
  </r>
  <r>
    <x v="58"/>
    <x v="20"/>
    <s v="50"/>
    <x v="13"/>
    <x v="0"/>
    <x v="7"/>
    <s v="Y"/>
    <s v="202206"/>
    <n v="50953"/>
    <n v="1250048.37405277"/>
    <n v="1668369.0561830036"/>
    <m/>
    <n v="0.74926370122969488"/>
    <n v="0.64"/>
    <n v="0.60320000000000007"/>
    <n v="38177"/>
    <n v="23028.37"/>
    <n v="311.25"/>
    <n v="23339.62"/>
  </r>
  <r>
    <x v="58"/>
    <x v="20"/>
    <s v="52"/>
    <x v="1"/>
    <x v="0"/>
    <x v="7"/>
    <s v="Y"/>
    <s v="202206"/>
    <n v="48820"/>
    <n v="1250048.37405277"/>
    <n v="2181189.2820906593"/>
    <m/>
    <n v="0.57310403288549294"/>
    <n v="1.08"/>
    <n v="1.0179"/>
    <n v="27978"/>
    <n v="28478.81"/>
    <n v="304.33"/>
    <n v="28783.140000000003"/>
  </r>
  <r>
    <x v="58"/>
    <x v="20"/>
    <s v="5A"/>
    <x v="0"/>
    <x v="1"/>
    <x v="7"/>
    <s v="Y"/>
    <s v="202206"/>
    <n v="2501"/>
    <n v="1250048.37405277"/>
    <n v="2154544.0073509519"/>
    <m/>
    <n v="0.58019161817433729"/>
    <n v="12.58"/>
    <n v="11.825199999999999"/>
    <n v="1451"/>
    <n v="17158.37"/>
    <n v="-141.88999999999999"/>
    <n v="17016.48"/>
  </r>
  <r>
    <x v="58"/>
    <x v="20"/>
    <s v="5B"/>
    <x v="1"/>
    <x v="1"/>
    <x v="7"/>
    <s v="Y"/>
    <s v="202206"/>
    <n v="3578"/>
    <n v="1250048.37405277"/>
    <n v="2181189.2820906597"/>
    <m/>
    <n v="0.57310403288549283"/>
    <n v="12.58"/>
    <n v="11.825199999999999"/>
    <n v="2050"/>
    <n v="24241.66"/>
    <n v="-425.71"/>
    <n v="23815.95"/>
  </r>
  <r>
    <x v="58"/>
    <x v="20"/>
    <s v="K5"/>
    <x v="0"/>
    <x v="2"/>
    <x v="7"/>
    <s v="Y"/>
    <s v="202206"/>
    <n v="1476"/>
    <n v="1250048.37405277"/>
    <n v="2154544.0073509524"/>
    <m/>
    <n v="0.58019161817433718"/>
    <n v="8.56"/>
    <n v="8.0464000000000002"/>
    <n v="856"/>
    <n v="6887.72"/>
    <n v="-24.14"/>
    <n v="6863.58"/>
  </r>
  <r>
    <x v="58"/>
    <x v="20"/>
    <s v="KH"/>
    <x v="1"/>
    <x v="2"/>
    <x v="7"/>
    <s v="Y"/>
    <s v="202206"/>
    <n v="2068"/>
    <n v="1250048.37405277"/>
    <n v="2181189.2820906593"/>
    <m/>
    <n v="0.57310403288549294"/>
    <n v="8.57"/>
    <n v="8.0557999999999996"/>
    <n v="1185"/>
    <n v="9546.1200000000008"/>
    <n v="40.270000000000003"/>
    <n v="9586.3900000000012"/>
  </r>
  <r>
    <x v="59"/>
    <x v="21"/>
    <s v="53"/>
    <x v="0"/>
    <x v="0"/>
    <x v="7"/>
    <s v="Y"/>
    <s v="202206"/>
    <n v="13645"/>
    <n v="443750.20288942201"/>
    <n v="2154544.0073509519"/>
    <m/>
    <n v="0.20596014812202437"/>
    <n v="1.02"/>
    <n v="0.96135000000000004"/>
    <n v="2810"/>
    <n v="2701.39"/>
    <n v="29.79"/>
    <n v="2731.18"/>
  </r>
  <r>
    <x v="59"/>
    <x v="21"/>
    <s v="50"/>
    <x v="13"/>
    <x v="0"/>
    <x v="7"/>
    <s v="N"/>
    <s v="202206"/>
    <n v="50953"/>
    <n v="443750.20288942201"/>
    <m/>
    <m/>
    <m/>
    <n v="0.64"/>
    <n v="0.60320000000000007"/>
    <m/>
    <n v="0"/>
    <n v="0"/>
    <n v="0"/>
  </r>
  <r>
    <x v="59"/>
    <x v="21"/>
    <s v="52"/>
    <x v="1"/>
    <x v="0"/>
    <x v="7"/>
    <s v="Y"/>
    <s v="202206"/>
    <n v="48820"/>
    <n v="443750.20288942201"/>
    <n v="2181189.2820906593"/>
    <m/>
    <n v="0.20344415156124809"/>
    <n v="1.08"/>
    <n v="1.0179"/>
    <n v="9932"/>
    <n v="10109.780000000001"/>
    <n v="106.9"/>
    <n v="10216.68"/>
  </r>
  <r>
    <x v="59"/>
    <x v="21"/>
    <s v="5A"/>
    <x v="0"/>
    <x v="1"/>
    <x v="7"/>
    <s v="Y"/>
    <s v="202206"/>
    <n v="2501"/>
    <n v="443750.20288942201"/>
    <n v="2154544.0073509519"/>
    <m/>
    <n v="0.20596014812202437"/>
    <n v="12.58"/>
    <n v="11.825199999999999"/>
    <n v="515"/>
    <n v="6089.98"/>
    <n v="-47.29"/>
    <n v="6042.69"/>
  </r>
  <r>
    <x v="59"/>
    <x v="21"/>
    <s v="5B"/>
    <x v="1"/>
    <x v="1"/>
    <x v="7"/>
    <s v="Y"/>
    <s v="202206"/>
    <n v="3578"/>
    <n v="443750.20288942201"/>
    <n v="2181189.2820906597"/>
    <m/>
    <n v="0.20344415156124807"/>
    <n v="12.58"/>
    <n v="11.825199999999999"/>
    <n v="727"/>
    <n v="8596.92"/>
    <n v="-141.91"/>
    <n v="8455.01"/>
  </r>
  <r>
    <x v="59"/>
    <x v="21"/>
    <s v="K5"/>
    <x v="0"/>
    <x v="2"/>
    <x v="7"/>
    <s v="Y"/>
    <s v="202206"/>
    <n v="1476"/>
    <n v="443750.20288942201"/>
    <n v="2154544.0073509524"/>
    <m/>
    <n v="0.20596014812202432"/>
    <n v="8.56"/>
    <n v="8.0464000000000002"/>
    <n v="303"/>
    <n v="2438.06"/>
    <n v="0"/>
    <n v="2438.06"/>
  </r>
  <r>
    <x v="59"/>
    <x v="21"/>
    <s v="KH"/>
    <x v="1"/>
    <x v="2"/>
    <x v="7"/>
    <s v="Y"/>
    <s v="202206"/>
    <n v="2068"/>
    <n v="443750.20288942201"/>
    <n v="2181189.2820906593"/>
    <m/>
    <n v="0.20344415156124809"/>
    <n v="8.57"/>
    <n v="8.0557999999999996"/>
    <n v="420"/>
    <n v="3383.44"/>
    <n v="8.0500000000000007"/>
    <n v="3391.4900000000002"/>
  </r>
  <r>
    <x v="60"/>
    <x v="21"/>
    <s v="53"/>
    <x v="0"/>
    <x v="0"/>
    <x v="7"/>
    <s v="Y"/>
    <s v="202206"/>
    <n v="13645"/>
    <n v="42424.7482785264"/>
    <n v="2154544.0073509519"/>
    <m/>
    <n v="1.9690824663492645E-2"/>
    <n v="1.02"/>
    <n v="0.96135000000000004"/>
    <n v="268"/>
    <n v="257.64"/>
    <n v="3.84"/>
    <n v="261.47999999999996"/>
  </r>
  <r>
    <x v="60"/>
    <x v="21"/>
    <s v="50"/>
    <x v="13"/>
    <x v="0"/>
    <x v="7"/>
    <s v="N"/>
    <s v="202206"/>
    <n v="50953"/>
    <n v="42424.7482785264"/>
    <m/>
    <m/>
    <m/>
    <n v="0.64"/>
    <n v="0.60320000000000007"/>
    <m/>
    <n v="0"/>
    <n v="0"/>
    <n v="0"/>
  </r>
  <r>
    <x v="60"/>
    <x v="21"/>
    <s v="52"/>
    <x v="1"/>
    <x v="0"/>
    <x v="7"/>
    <s v="Y"/>
    <s v="202206"/>
    <n v="48820"/>
    <n v="42424.7482785264"/>
    <n v="2181189.2820906593"/>
    <m/>
    <n v="1.9450282754856784E-2"/>
    <n v="1.08"/>
    <n v="1.0179"/>
    <n v="949"/>
    <n v="965.99"/>
    <n v="11.21"/>
    <n v="977.2"/>
  </r>
  <r>
    <x v="60"/>
    <x v="21"/>
    <s v="5A"/>
    <x v="0"/>
    <x v="1"/>
    <x v="7"/>
    <s v="Y"/>
    <s v="202206"/>
    <n v="2501"/>
    <n v="42424.7482785264"/>
    <n v="2154544.0073509519"/>
    <m/>
    <n v="1.9690824663492645E-2"/>
    <n v="12.58"/>
    <n v="11.825199999999999"/>
    <n v="49"/>
    <n v="579.42999999999995"/>
    <n v="11.82"/>
    <n v="591.25"/>
  </r>
  <r>
    <x v="60"/>
    <x v="21"/>
    <s v="5B"/>
    <x v="1"/>
    <x v="1"/>
    <x v="7"/>
    <s v="Y"/>
    <s v="202206"/>
    <n v="3578"/>
    <n v="42424.7482785264"/>
    <n v="2181189.2820906597"/>
    <m/>
    <n v="1.9450282754856781E-2"/>
    <n v="12.58"/>
    <n v="11.825199999999999"/>
    <n v="69"/>
    <n v="815.94"/>
    <n v="-11.82"/>
    <n v="804.12"/>
  </r>
  <r>
    <x v="60"/>
    <x v="21"/>
    <s v="K5"/>
    <x v="0"/>
    <x v="2"/>
    <x v="7"/>
    <s v="Y"/>
    <s v="202206"/>
    <n v="1476"/>
    <n v="42424.7482785264"/>
    <n v="2154544.0073509524"/>
    <m/>
    <n v="1.9690824663492638E-2"/>
    <n v="8.56"/>
    <n v="8.0464000000000002"/>
    <n v="29"/>
    <n v="233.35"/>
    <n v="0"/>
    <n v="233.35"/>
  </r>
  <r>
    <x v="60"/>
    <x v="21"/>
    <s v="KH"/>
    <x v="1"/>
    <x v="2"/>
    <x v="7"/>
    <s v="Y"/>
    <s v="202206"/>
    <n v="2068"/>
    <n v="42424.7482785264"/>
    <n v="2181189.2820906593"/>
    <m/>
    <n v="1.9450282754856784E-2"/>
    <n v="8.57"/>
    <n v="8.0557999999999996"/>
    <n v="40"/>
    <n v="322.23"/>
    <n v="8.0500000000000007"/>
    <n v="330.28000000000003"/>
  </r>
  <r>
    <x v="61"/>
    <x v="21"/>
    <s v="53"/>
    <x v="0"/>
    <x v="0"/>
    <x v="7"/>
    <s v="N"/>
    <s v="202206"/>
    <n v="13645"/>
    <n v="26645.2747397073"/>
    <m/>
    <m/>
    <m/>
    <n v="1.02"/>
    <n v="0.96135000000000004"/>
    <m/>
    <n v="0"/>
    <n v="0"/>
    <n v="0"/>
  </r>
  <r>
    <x v="61"/>
    <x v="21"/>
    <s v="50"/>
    <x v="13"/>
    <x v="0"/>
    <x v="7"/>
    <s v="N"/>
    <s v="202206"/>
    <n v="50953"/>
    <n v="26645.2747397073"/>
    <m/>
    <m/>
    <m/>
    <n v="0.64"/>
    <n v="0.60320000000000007"/>
    <m/>
    <n v="0"/>
    <n v="0"/>
    <n v="0"/>
  </r>
  <r>
    <x v="61"/>
    <x v="21"/>
    <s v="52"/>
    <x v="1"/>
    <x v="0"/>
    <x v="7"/>
    <s v="Y"/>
    <s v="202206"/>
    <n v="48820"/>
    <n v="26645.2747397073"/>
    <n v="2181189.2820906593"/>
    <m/>
    <n v="1.2215938780960786E-2"/>
    <n v="1.08"/>
    <n v="1.0179"/>
    <n v="596"/>
    <n v="606.66999999999996"/>
    <n v="7.11"/>
    <n v="613.78"/>
  </r>
  <r>
    <x v="61"/>
    <x v="21"/>
    <s v="5A"/>
    <x v="0"/>
    <x v="1"/>
    <x v="7"/>
    <s v="N"/>
    <s v="202206"/>
    <n v="2501"/>
    <n v="26645.2747397073"/>
    <m/>
    <m/>
    <m/>
    <n v="12.58"/>
    <n v="11.825199999999999"/>
    <m/>
    <n v="0"/>
    <n v="0"/>
    <n v="0"/>
  </r>
  <r>
    <x v="61"/>
    <x v="21"/>
    <s v="5B"/>
    <x v="1"/>
    <x v="1"/>
    <x v="7"/>
    <s v="Y"/>
    <s v="202206"/>
    <n v="3578"/>
    <n v="26645.2747397073"/>
    <n v="2181189.2820906597"/>
    <m/>
    <n v="1.2215938780960783E-2"/>
    <n v="12.58"/>
    <n v="11.825199999999999"/>
    <n v="43"/>
    <n v="508.48"/>
    <n v="-11.83"/>
    <n v="496.65000000000003"/>
  </r>
  <r>
    <x v="61"/>
    <x v="21"/>
    <s v="K5"/>
    <x v="0"/>
    <x v="2"/>
    <x v="7"/>
    <s v="N"/>
    <s v="202206"/>
    <n v="1476"/>
    <n v="26645.2747397073"/>
    <m/>
    <m/>
    <m/>
    <n v="8.56"/>
    <n v="8.0464000000000002"/>
    <m/>
    <n v="0"/>
    <n v="0"/>
    <n v="0"/>
  </r>
  <r>
    <x v="61"/>
    <x v="21"/>
    <s v="KH"/>
    <x v="1"/>
    <x v="2"/>
    <x v="7"/>
    <s v="Y"/>
    <s v="202206"/>
    <n v="2068"/>
    <n v="26645.2747397073"/>
    <n v="2181189.2820906593"/>
    <m/>
    <n v="1.2215938780960786E-2"/>
    <n v="8.57"/>
    <n v="8.0557999999999996"/>
    <n v="25"/>
    <n v="201.39"/>
    <n v="0"/>
    <n v="201.39"/>
  </r>
  <r>
    <x v="62"/>
    <x v="21"/>
    <s v="53"/>
    <x v="0"/>
    <x v="0"/>
    <x v="7"/>
    <s v="Y"/>
    <s v="202206"/>
    <n v="13645"/>
    <n v="162353.812815137"/>
    <n v="2154544.0073509519"/>
    <m/>
    <n v="7.5354140951037596E-2"/>
    <n v="1.02"/>
    <n v="0.96135000000000004"/>
    <n v="1028"/>
    <n v="988.27"/>
    <n v="11.54"/>
    <n v="999.81"/>
  </r>
  <r>
    <x v="62"/>
    <x v="21"/>
    <s v="50"/>
    <x v="13"/>
    <x v="0"/>
    <x v="7"/>
    <s v="Y"/>
    <s v="202206"/>
    <n v="50953"/>
    <n v="162353.812815137"/>
    <n v="1668369.0561830036"/>
    <m/>
    <n v="9.7312889023835017E-2"/>
    <n v="0.64"/>
    <n v="0.60320000000000007"/>
    <n v="4958"/>
    <n v="2990.67"/>
    <n v="41.63"/>
    <n v="3032.3"/>
  </r>
  <r>
    <x v="62"/>
    <x v="21"/>
    <s v="52"/>
    <x v="1"/>
    <x v="0"/>
    <x v="7"/>
    <s v="Y"/>
    <s v="202206"/>
    <n v="48820"/>
    <n v="162353.812815137"/>
    <n v="2181189.2820906593"/>
    <m/>
    <n v="7.4433619378287824E-2"/>
    <n v="1.08"/>
    <n v="1.0179"/>
    <n v="3633"/>
    <n v="3698.03"/>
    <n v="40.67"/>
    <n v="3738.7000000000003"/>
  </r>
  <r>
    <x v="62"/>
    <x v="21"/>
    <s v="5A"/>
    <x v="0"/>
    <x v="1"/>
    <x v="7"/>
    <s v="Y"/>
    <s v="202206"/>
    <n v="2501"/>
    <n v="162353.812815137"/>
    <n v="2154544.0073509519"/>
    <m/>
    <n v="7.5354140951037596E-2"/>
    <n v="12.58"/>
    <n v="11.825199999999999"/>
    <n v="188"/>
    <n v="2223.14"/>
    <n v="-35.47"/>
    <n v="2187.67"/>
  </r>
  <r>
    <x v="62"/>
    <x v="21"/>
    <s v="5B"/>
    <x v="1"/>
    <x v="1"/>
    <x v="7"/>
    <s v="Y"/>
    <s v="202206"/>
    <n v="3578"/>
    <n v="162353.812815137"/>
    <n v="2181189.2820906597"/>
    <m/>
    <n v="7.443361937828781E-2"/>
    <n v="12.58"/>
    <n v="11.825199999999999"/>
    <n v="266"/>
    <n v="3145.5"/>
    <n v="-47.31"/>
    <n v="3098.19"/>
  </r>
  <r>
    <x v="62"/>
    <x v="21"/>
    <s v="K5"/>
    <x v="0"/>
    <x v="2"/>
    <x v="7"/>
    <s v="Y"/>
    <s v="202206"/>
    <n v="1476"/>
    <n v="162353.812815137"/>
    <n v="2154544.0073509524"/>
    <m/>
    <n v="7.5354140951037582E-2"/>
    <n v="8.56"/>
    <n v="8.0464000000000002"/>
    <n v="111"/>
    <n v="893.15"/>
    <n v="0"/>
    <n v="893.15"/>
  </r>
  <r>
    <x v="62"/>
    <x v="21"/>
    <s v="KH"/>
    <x v="1"/>
    <x v="2"/>
    <x v="7"/>
    <s v="Y"/>
    <s v="202206"/>
    <n v="2068"/>
    <n v="162353.812815137"/>
    <n v="2181189.2820906593"/>
    <m/>
    <n v="7.4433619378287824E-2"/>
    <n v="8.57"/>
    <n v="8.0557999999999996"/>
    <n v="153"/>
    <n v="1232.54"/>
    <n v="8.06"/>
    <n v="1240.5999999999999"/>
  </r>
  <r>
    <x v="63"/>
    <x v="22"/>
    <s v="W2"/>
    <x v="0"/>
    <x v="0"/>
    <x v="8"/>
    <s v="Y"/>
    <s v="202206"/>
    <n v="49639"/>
    <n v="1513613.7057461101"/>
    <n v="9638978.7935049701"/>
    <m/>
    <n v="0.1570305048047235"/>
    <n v="2.0099999999999998"/>
    <n v="1.8944249999999998"/>
    <n v="7794"/>
    <n v="14765.15"/>
    <n v="147.76"/>
    <n v="14912.91"/>
  </r>
  <r>
    <x v="63"/>
    <x v="22"/>
    <s v="W4"/>
    <x v="13"/>
    <x v="0"/>
    <x v="8"/>
    <s v="N"/>
    <s v="202206"/>
    <n v="60805"/>
    <n v="1513613.7057461101"/>
    <m/>
    <m/>
    <m/>
    <n v="0.73"/>
    <n v="0.688025"/>
    <m/>
    <n v="0"/>
    <n v="0"/>
    <n v="0"/>
  </r>
  <r>
    <x v="63"/>
    <x v="22"/>
    <s v="W3"/>
    <x v="1"/>
    <x v="0"/>
    <x v="8"/>
    <s v="Y"/>
    <s v="202206"/>
    <n v="129647"/>
    <n v="1513613.7057461101"/>
    <n v="9643512.5427239873"/>
    <m/>
    <n v="0.15695667932615787"/>
    <n v="2.0099999999999998"/>
    <n v="1.8944249999999998"/>
    <n v="20348"/>
    <n v="38547.760000000002"/>
    <n v="403.51"/>
    <n v="38951.270000000004"/>
  </r>
  <r>
    <x v="63"/>
    <x v="22"/>
    <s v="W5"/>
    <x v="0"/>
    <x v="1"/>
    <x v="8"/>
    <s v="Y"/>
    <s v="202206"/>
    <n v="5281"/>
    <n v="1513613.7057461101"/>
    <n v="8525576.1012209449"/>
    <m/>
    <n v="0.17753799717175076"/>
    <n v="23.37"/>
    <n v="21.9678"/>
    <n v="937"/>
    <n v="20583.830000000002"/>
    <n v="-175.75"/>
    <n v="20408.080000000002"/>
  </r>
  <r>
    <x v="63"/>
    <x v="22"/>
    <s v="W6"/>
    <x v="1"/>
    <x v="1"/>
    <x v="8"/>
    <s v="Y"/>
    <s v="202206"/>
    <n v="9196"/>
    <n v="1513613.7057461101"/>
    <n v="9354770.9723507352"/>
    <m/>
    <n v="0.16180125737121687"/>
    <n v="28.22"/>
    <n v="26.526799999999998"/>
    <n v="1487"/>
    <n v="39445.35"/>
    <n v="-424.43"/>
    <n v="39020.92"/>
  </r>
  <r>
    <x v="63"/>
    <x v="22"/>
    <s v="K6"/>
    <x v="0"/>
    <x v="2"/>
    <x v="8"/>
    <s v="Y"/>
    <s v="202206"/>
    <n v="3197"/>
    <n v="1513613.7057461101"/>
    <n v="8525576.1012209449"/>
    <m/>
    <n v="0.17753799717175076"/>
    <n v="16.82"/>
    <n v="15.810799999999999"/>
    <n v="567"/>
    <n v="8964.7199999999993"/>
    <n v="15.82"/>
    <n v="8980.5399999999991"/>
  </r>
  <r>
    <x v="63"/>
    <x v="22"/>
    <s v="KJ"/>
    <x v="1"/>
    <x v="2"/>
    <x v="8"/>
    <s v="Y"/>
    <s v="202206"/>
    <n v="3939"/>
    <n v="1513613.7057461101"/>
    <n v="9643512.5427239873"/>
    <m/>
    <n v="0.15695667932615787"/>
    <n v="20.32"/>
    <n v="19.1008"/>
    <n v="618"/>
    <n v="11804.29"/>
    <n v="76.400000000000006"/>
    <n v="11880.69"/>
  </r>
  <r>
    <x v="64"/>
    <x v="23"/>
    <s v="W2"/>
    <x v="0"/>
    <x v="0"/>
    <x v="8"/>
    <s v="Y"/>
    <s v="202206"/>
    <n v="49639"/>
    <n v="13094.6834985063"/>
    <n v="9638978.7935049701"/>
    <m/>
    <n v="1.3585135706834302E-3"/>
    <n v="2.0099999999999998"/>
    <n v="1.8944249999999998"/>
    <n v="67"/>
    <n v="126.93"/>
    <n v="3.8"/>
    <n v="130.73000000000002"/>
  </r>
  <r>
    <x v="64"/>
    <x v="23"/>
    <s v="W4"/>
    <x v="13"/>
    <x v="0"/>
    <x v="8"/>
    <s v="Y"/>
    <s v="202206"/>
    <n v="60805"/>
    <n v="13094.6834985063"/>
    <n v="3448004.9297914226"/>
    <m/>
    <n v="3.7977566056723784E-3"/>
    <n v="0.73"/>
    <n v="0.688025"/>
    <n v="230"/>
    <n v="158.25"/>
    <n v="2.0699999999999998"/>
    <n v="160.32"/>
  </r>
  <r>
    <x v="64"/>
    <x v="23"/>
    <s v="W3"/>
    <x v="1"/>
    <x v="0"/>
    <x v="8"/>
    <s v="Y"/>
    <s v="202206"/>
    <n v="129647"/>
    <n v="13094.6834985063"/>
    <n v="9643512.5427239873"/>
    <m/>
    <n v="1.3578748864060135E-3"/>
    <n v="2.0099999999999998"/>
    <n v="1.8944249999999998"/>
    <n v="176"/>
    <n v="333.42"/>
    <n v="3.78"/>
    <n v="337.2"/>
  </r>
  <r>
    <x v="64"/>
    <x v="23"/>
    <s v="W5"/>
    <x v="0"/>
    <x v="1"/>
    <x v="8"/>
    <s v="Y"/>
    <s v="202206"/>
    <n v="5281"/>
    <n v="13094.6834985063"/>
    <n v="8525576.1012209449"/>
    <m/>
    <n v="1.5359294601371295E-3"/>
    <n v="23.37"/>
    <n v="21.9678"/>
    <n v="8"/>
    <n v="175.74"/>
    <n v="0"/>
    <n v="175.74"/>
  </r>
  <r>
    <x v="64"/>
    <x v="23"/>
    <s v="W6"/>
    <x v="1"/>
    <x v="1"/>
    <x v="8"/>
    <s v="Y"/>
    <s v="202206"/>
    <n v="9196"/>
    <n v="13094.6834985063"/>
    <n v="9354770.9723507352"/>
    <m/>
    <n v="1.3997866476057374E-3"/>
    <n v="28.22"/>
    <n v="26.526799999999998"/>
    <n v="12"/>
    <n v="318.32"/>
    <n v="0"/>
    <n v="318.32"/>
  </r>
  <r>
    <x v="64"/>
    <x v="23"/>
    <s v="K6"/>
    <x v="0"/>
    <x v="2"/>
    <x v="8"/>
    <s v="Y"/>
    <s v="202206"/>
    <n v="3197"/>
    <n v="13094.6834985063"/>
    <n v="8525576.1012209449"/>
    <m/>
    <n v="1.5359294601371295E-3"/>
    <n v="16.82"/>
    <n v="15.810799999999999"/>
    <n v="4"/>
    <n v="63.24"/>
    <n v="0"/>
    <n v="63.24"/>
  </r>
  <r>
    <x v="64"/>
    <x v="23"/>
    <s v="KJ"/>
    <x v="1"/>
    <x v="2"/>
    <x v="8"/>
    <s v="Y"/>
    <s v="202206"/>
    <n v="3939"/>
    <n v="13094.6834985063"/>
    <n v="9643512.5427239873"/>
    <m/>
    <n v="1.3578748864060135E-3"/>
    <n v="20.32"/>
    <n v="19.1008"/>
    <n v="5"/>
    <n v="95.5"/>
    <n v="0"/>
    <n v="95.5"/>
  </r>
  <r>
    <x v="65"/>
    <x v="23"/>
    <s v="W2"/>
    <x v="0"/>
    <x v="0"/>
    <x v="8"/>
    <s v="Y"/>
    <s v="202206"/>
    <n v="49639"/>
    <n v="2026.2566341982699"/>
    <n v="9638978.7935049701"/>
    <m/>
    <n v="2.1021486586977675E-4"/>
    <n v="2.0099999999999998"/>
    <n v="1.8944249999999998"/>
    <n v="10"/>
    <n v="18.940000000000001"/>
    <n v="0"/>
    <n v="18.940000000000001"/>
  </r>
  <r>
    <x v="65"/>
    <x v="23"/>
    <s v="W4"/>
    <x v="13"/>
    <x v="0"/>
    <x v="8"/>
    <s v="Y"/>
    <s v="202206"/>
    <n v="60805"/>
    <n v="2026.2566341982699"/>
    <n v="3448004.9297914226"/>
    <m/>
    <n v="5.8766059662241916E-4"/>
    <n v="0.73"/>
    <n v="0.688025"/>
    <n v="35"/>
    <n v="24.08"/>
    <n v="0"/>
    <n v="24.08"/>
  </r>
  <r>
    <x v="65"/>
    <x v="23"/>
    <s v="W3"/>
    <x v="1"/>
    <x v="0"/>
    <x v="8"/>
    <s v="Y"/>
    <s v="202206"/>
    <n v="129647"/>
    <n v="2026.2566341982699"/>
    <n v="9643512.5427239873"/>
    <m/>
    <n v="2.1011603658120163E-4"/>
    <n v="2.0099999999999998"/>
    <n v="1.8944249999999998"/>
    <n v="27"/>
    <n v="51.15"/>
    <n v="1.89"/>
    <n v="53.04"/>
  </r>
  <r>
    <x v="65"/>
    <x v="23"/>
    <s v="W5"/>
    <x v="0"/>
    <x v="1"/>
    <x v="8"/>
    <s v="Y"/>
    <s v="202206"/>
    <n v="5281"/>
    <n v="2026.2566341982699"/>
    <n v="8525576.1012209449"/>
    <m/>
    <n v="2.376680015686084E-4"/>
    <n v="23.37"/>
    <n v="21.9678"/>
    <n v="1"/>
    <n v="21.97"/>
    <n v="0"/>
    <n v="21.97"/>
  </r>
  <r>
    <x v="65"/>
    <x v="23"/>
    <s v="W6"/>
    <x v="1"/>
    <x v="1"/>
    <x v="8"/>
    <s v="N"/>
    <s v="202206"/>
    <n v="9196"/>
    <n v="2026.2566341982699"/>
    <m/>
    <m/>
    <m/>
    <n v="28.22"/>
    <n v="26.526799999999998"/>
    <m/>
    <n v="0"/>
    <n v="0"/>
    <n v="0"/>
  </r>
  <r>
    <x v="65"/>
    <x v="23"/>
    <s v="K6"/>
    <x v="0"/>
    <x v="2"/>
    <x v="8"/>
    <s v="Y"/>
    <s v="202206"/>
    <n v="3197"/>
    <n v="2026.2566341982699"/>
    <n v="8525576.1012209449"/>
    <m/>
    <n v="2.376680015686084E-4"/>
    <n v="16.82"/>
    <n v="15.810799999999999"/>
    <n v="0"/>
    <n v="0"/>
    <n v="0"/>
    <n v="0"/>
  </r>
  <r>
    <x v="65"/>
    <x v="23"/>
    <s v="KJ"/>
    <x v="1"/>
    <x v="2"/>
    <x v="8"/>
    <s v="Y"/>
    <s v="202206"/>
    <n v="3939"/>
    <n v="2026.2566341982699"/>
    <n v="9643512.5427239873"/>
    <m/>
    <n v="2.1011603658120163E-4"/>
    <n v="20.32"/>
    <n v="19.1008"/>
    <n v="0"/>
    <n v="0"/>
    <n v="0"/>
    <n v="0"/>
  </r>
  <r>
    <x v="66"/>
    <x v="23"/>
    <s v="W2"/>
    <x v="0"/>
    <x v="0"/>
    <x v="8"/>
    <s v="Y"/>
    <s v="202206"/>
    <n v="49639"/>
    <n v="962.47190124418"/>
    <n v="9638978.7935049701"/>
    <m/>
    <n v="9.9852061288144148E-5"/>
    <n v="2.0099999999999998"/>
    <n v="1.8944249999999998"/>
    <n v="4"/>
    <n v="7.58"/>
    <n v="0"/>
    <n v="7.58"/>
  </r>
  <r>
    <x v="66"/>
    <x v="23"/>
    <s v="W4"/>
    <x v="13"/>
    <x v="0"/>
    <x v="8"/>
    <s v="Y"/>
    <s v="202206"/>
    <n v="60805"/>
    <n v="962.47190124418"/>
    <n v="3448004.9297914226"/>
    <m/>
    <n v="2.7913878339564963E-4"/>
    <n v="0.73"/>
    <n v="0.688025"/>
    <n v="16"/>
    <n v="11.01"/>
    <n v="0"/>
    <n v="11.01"/>
  </r>
  <r>
    <x v="66"/>
    <x v="23"/>
    <s v="W3"/>
    <x v="1"/>
    <x v="0"/>
    <x v="8"/>
    <s v="Y"/>
    <s v="202206"/>
    <n v="129647"/>
    <n v="962.47190124418"/>
    <n v="9643512.5427239873"/>
    <m/>
    <n v="9.980511737607095E-5"/>
    <n v="2.0099999999999998"/>
    <n v="1.8944249999999998"/>
    <n v="12"/>
    <n v="22.73"/>
    <n v="0"/>
    <n v="22.73"/>
  </r>
  <r>
    <x v="66"/>
    <x v="23"/>
    <s v="W5"/>
    <x v="0"/>
    <x v="1"/>
    <x v="8"/>
    <s v="Y"/>
    <s v="202206"/>
    <n v="5281"/>
    <n v="962.47190124418"/>
    <n v="8525576.1012209449"/>
    <m/>
    <n v="1.1289230074508921E-4"/>
    <n v="23.37"/>
    <n v="21.9678"/>
    <n v="0"/>
    <n v="0"/>
    <n v="0"/>
    <n v="0"/>
  </r>
  <r>
    <x v="66"/>
    <x v="23"/>
    <s v="W6"/>
    <x v="1"/>
    <x v="1"/>
    <x v="8"/>
    <s v="N"/>
    <s v="202206"/>
    <n v="9196"/>
    <n v="962.47190124418"/>
    <m/>
    <m/>
    <m/>
    <n v="28.22"/>
    <n v="26.526799999999998"/>
    <m/>
    <n v="0"/>
    <n v="0"/>
    <n v="0"/>
  </r>
  <r>
    <x v="66"/>
    <x v="23"/>
    <s v="K6"/>
    <x v="0"/>
    <x v="2"/>
    <x v="8"/>
    <s v="Y"/>
    <s v="202206"/>
    <n v="3197"/>
    <n v="962.47190124418"/>
    <n v="8525576.1012209449"/>
    <m/>
    <n v="1.1289230074508921E-4"/>
    <n v="16.82"/>
    <n v="15.810799999999999"/>
    <n v="0"/>
    <n v="0"/>
    <n v="0"/>
    <n v="0"/>
  </r>
  <r>
    <x v="66"/>
    <x v="23"/>
    <s v="KJ"/>
    <x v="1"/>
    <x v="2"/>
    <x v="8"/>
    <s v="Y"/>
    <s v="202206"/>
    <n v="3939"/>
    <n v="962.47190124418"/>
    <n v="9643512.5427239873"/>
    <m/>
    <n v="9.980511737607095E-5"/>
    <n v="20.32"/>
    <n v="19.1008"/>
    <n v="0"/>
    <n v="0"/>
    <n v="0"/>
    <n v="0"/>
  </r>
  <r>
    <x v="67"/>
    <x v="23"/>
    <s v="W2"/>
    <x v="0"/>
    <x v="0"/>
    <x v="8"/>
    <s v="Y"/>
    <s v="202206"/>
    <n v="49639"/>
    <n v="285752.84183781198"/>
    <n v="9638978.7935049701"/>
    <m/>
    <n v="2.9645551459285369E-2"/>
    <n v="2.0099999999999998"/>
    <n v="1.8944249999999998"/>
    <n v="1471"/>
    <n v="2786.7"/>
    <n v="24.63"/>
    <n v="2811.33"/>
  </r>
  <r>
    <x v="67"/>
    <x v="23"/>
    <s v="W4"/>
    <x v="13"/>
    <x v="0"/>
    <x v="8"/>
    <s v="Y"/>
    <s v="202206"/>
    <n v="60805"/>
    <n v="285752.84183781198"/>
    <n v="3448004.9297914226"/>
    <m/>
    <n v="8.2874835638676939E-2"/>
    <n v="0.73"/>
    <n v="0.688025"/>
    <n v="5039"/>
    <n v="3466.96"/>
    <n v="51.59"/>
    <n v="3518.55"/>
  </r>
  <r>
    <x v="67"/>
    <x v="23"/>
    <s v="W3"/>
    <x v="1"/>
    <x v="0"/>
    <x v="8"/>
    <s v="Y"/>
    <s v="202206"/>
    <n v="129647"/>
    <n v="285752.84183781198"/>
    <n v="9643512.5427239873"/>
    <m/>
    <n v="2.9631614058864057E-2"/>
    <n v="2.0099999999999998"/>
    <n v="1.8944249999999998"/>
    <n v="3841"/>
    <n v="7276.49"/>
    <n v="73.88"/>
    <n v="7350.37"/>
  </r>
  <r>
    <x v="67"/>
    <x v="23"/>
    <s v="W5"/>
    <x v="0"/>
    <x v="1"/>
    <x v="8"/>
    <s v="Y"/>
    <s v="202206"/>
    <n v="5281"/>
    <n v="285752.84183781198"/>
    <n v="8525576.1012209449"/>
    <m/>
    <n v="3.3517129921213112E-2"/>
    <n v="23.37"/>
    <n v="21.9678"/>
    <n v="177"/>
    <n v="3888.3"/>
    <n v="-21.97"/>
    <n v="3866.3300000000004"/>
  </r>
  <r>
    <x v="67"/>
    <x v="23"/>
    <s v="W6"/>
    <x v="1"/>
    <x v="1"/>
    <x v="8"/>
    <s v="N"/>
    <s v="202206"/>
    <n v="9196"/>
    <n v="285752.84183781198"/>
    <m/>
    <m/>
    <m/>
    <n v="28.22"/>
    <n v="26.526799999999998"/>
    <m/>
    <n v="0"/>
    <n v="0"/>
    <n v="0"/>
  </r>
  <r>
    <x v="67"/>
    <x v="23"/>
    <s v="K6"/>
    <x v="0"/>
    <x v="2"/>
    <x v="8"/>
    <s v="Y"/>
    <s v="202206"/>
    <n v="3197"/>
    <n v="285752.84183781198"/>
    <n v="8525576.1012209449"/>
    <m/>
    <n v="3.3517129921213112E-2"/>
    <n v="16.82"/>
    <n v="15.810799999999999"/>
    <n v="107"/>
    <n v="1691.76"/>
    <n v="0"/>
    <n v="1691.76"/>
  </r>
  <r>
    <x v="67"/>
    <x v="23"/>
    <s v="KJ"/>
    <x v="1"/>
    <x v="2"/>
    <x v="8"/>
    <s v="Y"/>
    <s v="202206"/>
    <n v="3939"/>
    <n v="285752.84183781198"/>
    <n v="9643512.5427239873"/>
    <m/>
    <n v="2.9631614058864057E-2"/>
    <n v="20.32"/>
    <n v="19.1008"/>
    <n v="116"/>
    <n v="2215.69"/>
    <n v="0"/>
    <n v="2215.69"/>
  </r>
  <r>
    <x v="68"/>
    <x v="24"/>
    <s v="W2"/>
    <x v="0"/>
    <x v="0"/>
    <x v="8"/>
    <s v="N"/>
    <s v="202206"/>
    <n v="49639"/>
    <n v="683.86161404191796"/>
    <m/>
    <m/>
    <m/>
    <n v="2.0099999999999998"/>
    <n v="1.8944249999999998"/>
    <m/>
    <n v="0"/>
    <n v="0"/>
    <n v="0"/>
  </r>
  <r>
    <x v="68"/>
    <x v="24"/>
    <s v="W4"/>
    <x v="13"/>
    <x v="0"/>
    <x v="8"/>
    <s v="N"/>
    <s v="202206"/>
    <n v="60805"/>
    <n v="683.86161404191796"/>
    <m/>
    <m/>
    <m/>
    <n v="0.73"/>
    <n v="0.688025"/>
    <m/>
    <n v="0"/>
    <n v="0"/>
    <n v="0"/>
  </r>
  <r>
    <x v="68"/>
    <x v="24"/>
    <s v="W3"/>
    <x v="1"/>
    <x v="0"/>
    <x v="8"/>
    <s v="Y"/>
    <s v="202206"/>
    <n v="129647"/>
    <n v="683.86161404191796"/>
    <n v="9643512.5427239873"/>
    <m/>
    <n v="7.0914162346155744E-5"/>
    <n v="2.0099999999999998"/>
    <n v="1.8944249999999998"/>
    <n v="9"/>
    <n v="17.05"/>
    <n v="0"/>
    <n v="17.05"/>
  </r>
  <r>
    <x v="68"/>
    <x v="24"/>
    <s v="W5"/>
    <x v="0"/>
    <x v="1"/>
    <x v="8"/>
    <s v="N"/>
    <s v="202206"/>
    <n v="5281"/>
    <n v="683.86161404191796"/>
    <m/>
    <m/>
    <m/>
    <n v="23.37"/>
    <n v="21.9678"/>
    <m/>
    <n v="0"/>
    <n v="0"/>
    <n v="0"/>
  </r>
  <r>
    <x v="68"/>
    <x v="24"/>
    <s v="W6"/>
    <x v="1"/>
    <x v="1"/>
    <x v="8"/>
    <s v="Y"/>
    <s v="202206"/>
    <n v="9196"/>
    <n v="683.86161404191796"/>
    <n v="9354770.9723507352"/>
    <m/>
    <n v="7.3102977727959514E-5"/>
    <n v="28.22"/>
    <n v="26.526799999999998"/>
    <n v="0"/>
    <n v="0"/>
    <n v="0"/>
    <n v="0"/>
  </r>
  <r>
    <x v="68"/>
    <x v="24"/>
    <s v="K6"/>
    <x v="0"/>
    <x v="2"/>
    <x v="8"/>
    <s v="N"/>
    <s v="202206"/>
    <n v="3197"/>
    <n v="683.86161404191796"/>
    <m/>
    <m/>
    <m/>
    <n v="16.82"/>
    <n v="15.810799999999999"/>
    <m/>
    <n v="0"/>
    <n v="0"/>
    <n v="0"/>
  </r>
  <r>
    <x v="68"/>
    <x v="24"/>
    <s v="KJ"/>
    <x v="1"/>
    <x v="2"/>
    <x v="8"/>
    <s v="Y"/>
    <s v="202206"/>
    <n v="3939"/>
    <n v="683.86161404191796"/>
    <n v="9643512.5427239873"/>
    <m/>
    <n v="7.0914162346155744E-5"/>
    <n v="20.32"/>
    <n v="19.1008"/>
    <n v="0"/>
    <n v="0"/>
    <n v="0"/>
    <n v="0"/>
  </r>
  <r>
    <x v="69"/>
    <x v="24"/>
    <s v="W2"/>
    <x v="0"/>
    <x v="0"/>
    <x v="8"/>
    <s v="Y"/>
    <s v="202206"/>
    <n v="49639"/>
    <n v="727248.83422168798"/>
    <n v="9638978.7935049701"/>
    <m/>
    <n v="7.5448743046486397E-2"/>
    <n v="2.0099999999999998"/>
    <n v="1.8944249999999998"/>
    <n v="3745"/>
    <n v="7094.62"/>
    <n v="70.099999999999994"/>
    <n v="7164.72"/>
  </r>
  <r>
    <x v="69"/>
    <x v="24"/>
    <s v="W4"/>
    <x v="13"/>
    <x v="0"/>
    <x v="8"/>
    <s v="Y"/>
    <s v="202206"/>
    <n v="60805"/>
    <n v="727248.83422168798"/>
    <n v="3448004.9297914226"/>
    <m/>
    <n v="0.21091873388524443"/>
    <n v="0.73"/>
    <n v="0.688025"/>
    <n v="12824"/>
    <n v="8823.23"/>
    <n v="132.79"/>
    <n v="8956.02"/>
  </r>
  <r>
    <x v="69"/>
    <x v="24"/>
    <s v="W3"/>
    <x v="1"/>
    <x v="0"/>
    <x v="8"/>
    <s v="Y"/>
    <s v="202206"/>
    <n v="129647"/>
    <n v="727248.83422168798"/>
    <n v="9643512.5427239873"/>
    <m/>
    <n v="7.5413271979450677E-2"/>
    <n v="2.0099999999999998"/>
    <n v="1.8944249999999998"/>
    <n v="9777"/>
    <n v="18521.79"/>
    <n v="197.03"/>
    <n v="18718.82"/>
  </r>
  <r>
    <x v="69"/>
    <x v="24"/>
    <s v="W5"/>
    <x v="0"/>
    <x v="1"/>
    <x v="8"/>
    <s v="Y"/>
    <s v="202206"/>
    <n v="5281"/>
    <n v="727248.83422168798"/>
    <n v="8525576.1012209449"/>
    <m/>
    <n v="8.5302016612993331E-2"/>
    <n v="23.37"/>
    <n v="21.9678"/>
    <n v="450"/>
    <n v="9885.51"/>
    <n v="-109.84"/>
    <n v="9775.67"/>
  </r>
  <r>
    <x v="69"/>
    <x v="24"/>
    <s v="W6"/>
    <x v="1"/>
    <x v="1"/>
    <x v="8"/>
    <s v="Y"/>
    <s v="202206"/>
    <n v="9196"/>
    <n v="727248.83422168798"/>
    <n v="9354770.9723507352"/>
    <m/>
    <n v="7.7740955537144441E-2"/>
    <n v="28.22"/>
    <n v="26.526799999999998"/>
    <n v="714"/>
    <n v="18940.14"/>
    <n v="-212.22"/>
    <n v="18727.919999999998"/>
  </r>
  <r>
    <x v="69"/>
    <x v="24"/>
    <s v="K6"/>
    <x v="0"/>
    <x v="2"/>
    <x v="8"/>
    <s v="Y"/>
    <s v="202206"/>
    <n v="3197"/>
    <n v="727248.83422168798"/>
    <n v="8525576.1012209449"/>
    <m/>
    <n v="8.5302016612993331E-2"/>
    <n v="16.82"/>
    <n v="15.810799999999999"/>
    <n v="272"/>
    <n v="4300.54"/>
    <n v="0"/>
    <n v="4300.54"/>
  </r>
  <r>
    <x v="69"/>
    <x v="24"/>
    <s v="KJ"/>
    <x v="1"/>
    <x v="2"/>
    <x v="8"/>
    <s v="Y"/>
    <s v="202206"/>
    <n v="3939"/>
    <n v="727248.83422168798"/>
    <n v="9643512.5427239873"/>
    <m/>
    <n v="7.5413271979450677E-2"/>
    <n v="20.32"/>
    <n v="19.1008"/>
    <n v="297"/>
    <n v="5672.94"/>
    <n v="38.200000000000003"/>
    <n v="5711.1399999999994"/>
  </r>
  <r>
    <x v="70"/>
    <x v="24"/>
    <s v="W2"/>
    <x v="0"/>
    <x v="0"/>
    <x v="8"/>
    <s v="N"/>
    <s v="202206"/>
    <n v="49639"/>
    <n v="2608.8054165302801"/>
    <m/>
    <m/>
    <m/>
    <n v="2.0099999999999998"/>
    <n v="1.8944249999999998"/>
    <m/>
    <n v="0"/>
    <n v="0"/>
    <n v="0"/>
  </r>
  <r>
    <x v="70"/>
    <x v="24"/>
    <s v="W4"/>
    <x v="13"/>
    <x v="0"/>
    <x v="8"/>
    <s v="Y"/>
    <s v="202206"/>
    <n v="60805"/>
    <n v="2608.8054165302801"/>
    <n v="3448004.9297914226"/>
    <m/>
    <n v="7.5661301815136686E-4"/>
    <n v="0.73"/>
    <n v="0.688025"/>
    <n v="46"/>
    <n v="31.65"/>
    <n v="0"/>
    <n v="31.65"/>
  </r>
  <r>
    <x v="70"/>
    <x v="24"/>
    <s v="W3"/>
    <x v="1"/>
    <x v="0"/>
    <x v="8"/>
    <s v="Y"/>
    <s v="202206"/>
    <n v="129647"/>
    <n v="2608.8054165302801"/>
    <n v="9643512.5427239873"/>
    <m/>
    <n v="2.7052439709829789E-4"/>
    <n v="2.0099999999999998"/>
    <n v="1.8944249999999998"/>
    <n v="35"/>
    <n v="66.3"/>
    <n v="1.89"/>
    <n v="68.19"/>
  </r>
  <r>
    <x v="70"/>
    <x v="24"/>
    <s v="W5"/>
    <x v="0"/>
    <x v="1"/>
    <x v="8"/>
    <s v="N"/>
    <s v="202206"/>
    <n v="5281"/>
    <n v="2608.8054165302801"/>
    <m/>
    <m/>
    <m/>
    <n v="23.37"/>
    <n v="21.9678"/>
    <m/>
    <n v="0"/>
    <n v="0"/>
    <n v="0"/>
  </r>
  <r>
    <x v="70"/>
    <x v="24"/>
    <s v="W6"/>
    <x v="1"/>
    <x v="1"/>
    <x v="8"/>
    <s v="Y"/>
    <s v="202206"/>
    <n v="9196"/>
    <n v="2608.8054165302801"/>
    <n v="9354770.9723507352"/>
    <m/>
    <n v="2.7887432244369748E-4"/>
    <n v="28.22"/>
    <n v="26.526799999999998"/>
    <n v="2"/>
    <n v="53.05"/>
    <n v="0"/>
    <n v="53.05"/>
  </r>
  <r>
    <x v="70"/>
    <x v="24"/>
    <s v="K6"/>
    <x v="0"/>
    <x v="2"/>
    <x v="8"/>
    <s v="N"/>
    <s v="202206"/>
    <n v="3197"/>
    <n v="2608.8054165302801"/>
    <m/>
    <m/>
    <m/>
    <n v="16.82"/>
    <n v="15.810799999999999"/>
    <m/>
    <n v="0"/>
    <n v="0"/>
    <n v="0"/>
  </r>
  <r>
    <x v="70"/>
    <x v="24"/>
    <s v="KJ"/>
    <x v="1"/>
    <x v="2"/>
    <x v="8"/>
    <s v="Y"/>
    <s v="202206"/>
    <n v="3939"/>
    <n v="2608.8054165302801"/>
    <n v="9643512.5427239873"/>
    <m/>
    <n v="2.7052439709829789E-4"/>
    <n v="20.32"/>
    <n v="19.1008"/>
    <n v="1"/>
    <n v="19.100000000000001"/>
    <n v="0"/>
    <n v="19.100000000000001"/>
  </r>
  <r>
    <x v="71"/>
    <x v="25"/>
    <s v="W2"/>
    <x v="0"/>
    <x v="0"/>
    <x v="8"/>
    <s v="Y"/>
    <s v="202206"/>
    <n v="49639"/>
    <n v="1372180.99267907"/>
    <n v="9638978.7935049701"/>
    <m/>
    <n v="0.14235750716701298"/>
    <n v="2.0099999999999998"/>
    <n v="1.8944249999999998"/>
    <n v="7066"/>
    <n v="13386.01"/>
    <n v="134.47999999999999"/>
    <n v="13520.49"/>
  </r>
  <r>
    <x v="71"/>
    <x v="25"/>
    <s v="W4"/>
    <x v="13"/>
    <x v="0"/>
    <x v="8"/>
    <s v="Y"/>
    <s v="202206"/>
    <n v="60805"/>
    <n v="1372180.99267907"/>
    <n v="3448004.9297914226"/>
    <m/>
    <n v="0.39796375603270273"/>
    <n v="0.73"/>
    <n v="0.688025"/>
    <n v="24198"/>
    <n v="16648.830000000002"/>
    <n v="251.81"/>
    <n v="16900.640000000003"/>
  </r>
  <r>
    <x v="71"/>
    <x v="25"/>
    <s v="W3"/>
    <x v="1"/>
    <x v="0"/>
    <x v="8"/>
    <s v="Y"/>
    <s v="202206"/>
    <n v="129647"/>
    <n v="1372180.99267907"/>
    <n v="9643512.5427239873"/>
    <m/>
    <n v="0.1422905799727899"/>
    <n v="2.0099999999999998"/>
    <n v="1.8944249999999998"/>
    <n v="18447"/>
    <n v="34946.46"/>
    <n v="369.41"/>
    <n v="35315.870000000003"/>
  </r>
  <r>
    <x v="71"/>
    <x v="25"/>
    <s v="W5"/>
    <x v="0"/>
    <x v="1"/>
    <x v="8"/>
    <s v="Y"/>
    <s v="202206"/>
    <n v="5281"/>
    <n v="1372180.99267907"/>
    <n v="8525576.1012209449"/>
    <m/>
    <n v="0.16094877066226179"/>
    <n v="23.37"/>
    <n v="21.9678"/>
    <n v="849"/>
    <n v="18650.66"/>
    <n v="-175.73"/>
    <n v="18474.93"/>
  </r>
  <r>
    <x v="71"/>
    <x v="25"/>
    <s v="W6"/>
    <x v="1"/>
    <x v="1"/>
    <x v="8"/>
    <s v="Y"/>
    <s v="202206"/>
    <n v="9196"/>
    <n v="1372180.99267907"/>
    <n v="9354770.9723507352"/>
    <m/>
    <n v="0.14668247856999736"/>
    <n v="28.22"/>
    <n v="26.526799999999998"/>
    <n v="1348"/>
    <n v="35758.129999999997"/>
    <n v="-371.38"/>
    <n v="35386.75"/>
  </r>
  <r>
    <x v="71"/>
    <x v="25"/>
    <s v="K6"/>
    <x v="0"/>
    <x v="2"/>
    <x v="8"/>
    <s v="Y"/>
    <s v="202206"/>
    <n v="3197"/>
    <n v="1372180.99267907"/>
    <n v="8525576.1012209449"/>
    <m/>
    <n v="0.16094877066226179"/>
    <n v="16.82"/>
    <n v="15.810799999999999"/>
    <n v="514"/>
    <n v="8126.75"/>
    <n v="15.81"/>
    <n v="8142.56"/>
  </r>
  <r>
    <x v="71"/>
    <x v="25"/>
    <s v="KJ"/>
    <x v="1"/>
    <x v="2"/>
    <x v="8"/>
    <s v="Y"/>
    <s v="202206"/>
    <n v="3939"/>
    <n v="1372180.99267907"/>
    <n v="9643512.5427239873"/>
    <m/>
    <n v="0.1422905799727899"/>
    <n v="20.32"/>
    <n v="19.1008"/>
    <n v="560"/>
    <n v="10696.45"/>
    <n v="0"/>
    <n v="10696.45"/>
  </r>
  <r>
    <x v="72"/>
    <x v="26"/>
    <s v="W2"/>
    <x v="0"/>
    <x v="0"/>
    <x v="8"/>
    <s v="N"/>
    <s v="202206"/>
    <n v="49639"/>
    <n v="683.86161404191796"/>
    <m/>
    <m/>
    <m/>
    <n v="2.0099999999999998"/>
    <n v="1.8944249999999998"/>
    <m/>
    <n v="0"/>
    <n v="0"/>
    <n v="0"/>
  </r>
  <r>
    <x v="72"/>
    <x v="26"/>
    <s v="W4"/>
    <x v="13"/>
    <x v="0"/>
    <x v="8"/>
    <s v="N"/>
    <s v="202206"/>
    <n v="60805"/>
    <n v="683.86161404191796"/>
    <m/>
    <m/>
    <m/>
    <n v="0.73"/>
    <n v="0.688025"/>
    <m/>
    <n v="0"/>
    <n v="0"/>
    <n v="0"/>
  </r>
  <r>
    <x v="72"/>
    <x v="26"/>
    <s v="W3"/>
    <x v="1"/>
    <x v="0"/>
    <x v="8"/>
    <s v="Y"/>
    <s v="202206"/>
    <n v="129647"/>
    <n v="683.86161404191796"/>
    <n v="9643512.5427239873"/>
    <m/>
    <n v="7.0914162346155744E-5"/>
    <n v="2.0099999999999998"/>
    <n v="1.8944249999999998"/>
    <n v="9"/>
    <n v="17.05"/>
    <n v="0"/>
    <n v="17.05"/>
  </r>
  <r>
    <x v="72"/>
    <x v="26"/>
    <s v="W5"/>
    <x v="0"/>
    <x v="1"/>
    <x v="8"/>
    <s v="N"/>
    <s v="202206"/>
    <n v="5281"/>
    <n v="683.86161404191796"/>
    <m/>
    <m/>
    <m/>
    <n v="23.37"/>
    <n v="21.9678"/>
    <m/>
    <n v="0"/>
    <n v="0"/>
    <n v="0"/>
  </r>
  <r>
    <x v="72"/>
    <x v="26"/>
    <s v="W6"/>
    <x v="1"/>
    <x v="1"/>
    <x v="8"/>
    <s v="Y"/>
    <s v="202206"/>
    <n v="9196"/>
    <n v="683.86161404191796"/>
    <n v="9354770.9723507352"/>
    <m/>
    <n v="7.3102977727959514E-5"/>
    <n v="28.22"/>
    <n v="26.526799999999998"/>
    <n v="0"/>
    <n v="0"/>
    <n v="0"/>
    <n v="0"/>
  </r>
  <r>
    <x v="72"/>
    <x v="26"/>
    <s v="K6"/>
    <x v="0"/>
    <x v="2"/>
    <x v="8"/>
    <s v="N"/>
    <s v="202206"/>
    <n v="3197"/>
    <n v="683.86161404191796"/>
    <m/>
    <m/>
    <m/>
    <n v="16.82"/>
    <n v="15.810799999999999"/>
    <m/>
    <n v="0"/>
    <n v="0"/>
    <n v="0"/>
  </r>
  <r>
    <x v="72"/>
    <x v="26"/>
    <s v="KJ"/>
    <x v="1"/>
    <x v="2"/>
    <x v="8"/>
    <s v="Y"/>
    <s v="202206"/>
    <n v="3939"/>
    <n v="683.86161404191796"/>
    <n v="9643512.5427239873"/>
    <m/>
    <n v="7.0914162346155744E-5"/>
    <n v="20.32"/>
    <n v="19.1008"/>
    <n v="0"/>
    <n v="0"/>
    <n v="0"/>
    <n v="0"/>
  </r>
  <r>
    <x v="73"/>
    <x v="26"/>
    <s v="W2"/>
    <x v="0"/>
    <x v="0"/>
    <x v="8"/>
    <s v="Y"/>
    <s v="202206"/>
    <n v="49639"/>
    <n v="1030706.09340081"/>
    <n v="9638978.7935049701"/>
    <m/>
    <n v="0.10693104689630922"/>
    <n v="2.0099999999999998"/>
    <n v="1.8944249999999998"/>
    <n v="5307"/>
    <n v="10053.709999999999"/>
    <n v="100.39"/>
    <n v="10154.099999999999"/>
  </r>
  <r>
    <x v="73"/>
    <x v="26"/>
    <s v="W4"/>
    <x v="13"/>
    <x v="0"/>
    <x v="8"/>
    <s v="Y"/>
    <s v="202206"/>
    <n v="60805"/>
    <n v="1030706.09340081"/>
    <n v="3448004.9297914226"/>
    <m/>
    <n v="0.29892825398691053"/>
    <n v="0.73"/>
    <n v="0.688025"/>
    <n v="18176"/>
    <n v="12505.54"/>
    <n v="188.54"/>
    <n v="12694.080000000002"/>
  </r>
  <r>
    <x v="73"/>
    <x v="26"/>
    <s v="W3"/>
    <x v="1"/>
    <x v="0"/>
    <x v="8"/>
    <s v="Y"/>
    <s v="202206"/>
    <n v="129647"/>
    <n v="1030706.09340081"/>
    <n v="9643512.5427239873"/>
    <m/>
    <n v="0.10688077490794326"/>
    <n v="2.0099999999999998"/>
    <n v="1.8944249999999998"/>
    <n v="13856"/>
    <n v="26249.15"/>
    <n v="278.48"/>
    <n v="26527.63"/>
  </r>
  <r>
    <x v="73"/>
    <x v="26"/>
    <s v="W5"/>
    <x v="0"/>
    <x v="1"/>
    <x v="8"/>
    <s v="Y"/>
    <s v="202206"/>
    <n v="5281"/>
    <n v="1030706.09340081"/>
    <n v="8525576.1012209449"/>
    <m/>
    <n v="0.12089577069791248"/>
    <n v="23.37"/>
    <n v="21.9678"/>
    <n v="638"/>
    <n v="14015.46"/>
    <n v="-131.81"/>
    <n v="13883.65"/>
  </r>
  <r>
    <x v="73"/>
    <x v="26"/>
    <s v="W6"/>
    <x v="1"/>
    <x v="1"/>
    <x v="8"/>
    <s v="Y"/>
    <s v="202206"/>
    <n v="9196"/>
    <n v="1030706.09340081"/>
    <n v="9354770.9723507352"/>
    <m/>
    <n v="0.11017972502450336"/>
    <n v="28.22"/>
    <n v="26.526799999999998"/>
    <n v="1013"/>
    <n v="26871.65"/>
    <n v="-291.81"/>
    <n v="26579.84"/>
  </r>
  <r>
    <x v="73"/>
    <x v="26"/>
    <s v="K6"/>
    <x v="0"/>
    <x v="2"/>
    <x v="8"/>
    <s v="Y"/>
    <s v="202206"/>
    <n v="3197"/>
    <n v="1030706.09340081"/>
    <n v="8525576.1012209449"/>
    <m/>
    <n v="0.12089577069791248"/>
    <n v="16.82"/>
    <n v="15.810799999999999"/>
    <n v="386"/>
    <n v="6102.97"/>
    <n v="0"/>
    <n v="6102.97"/>
  </r>
  <r>
    <x v="73"/>
    <x v="26"/>
    <s v="KJ"/>
    <x v="1"/>
    <x v="2"/>
    <x v="8"/>
    <s v="Y"/>
    <s v="202206"/>
    <n v="3939"/>
    <n v="1030706.09340081"/>
    <n v="9643512.5427239873"/>
    <m/>
    <n v="0.10688077490794326"/>
    <n v="20.32"/>
    <n v="19.1008"/>
    <n v="421"/>
    <n v="8041.44"/>
    <n v="19.100000000000001"/>
    <n v="8060.54"/>
  </r>
  <r>
    <x v="74"/>
    <x v="27"/>
    <s v="W2"/>
    <x v="0"/>
    <x v="0"/>
    <x v="8"/>
    <s v="Y"/>
    <s v="202206"/>
    <n v="49639"/>
    <n v="2174755.91727708"/>
    <n v="9638978.7935049701"/>
    <m/>
    <n v="0.22562098785220847"/>
    <n v="2.0099999999999998"/>
    <n v="1.8944249999999998"/>
    <n v="11199"/>
    <n v="21215.67"/>
    <n v="210.28"/>
    <n v="21425.949999999997"/>
  </r>
  <r>
    <x v="74"/>
    <x v="27"/>
    <s v="W4"/>
    <x v="13"/>
    <x v="0"/>
    <x v="8"/>
    <s v="N"/>
    <s v="202206"/>
    <n v="60805"/>
    <n v="2174755.91727708"/>
    <m/>
    <m/>
    <m/>
    <n v="0.73"/>
    <n v="0.688025"/>
    <m/>
    <n v="0"/>
    <n v="0"/>
    <n v="0"/>
  </r>
  <r>
    <x v="74"/>
    <x v="27"/>
    <s v="W3"/>
    <x v="1"/>
    <x v="0"/>
    <x v="8"/>
    <s v="Y"/>
    <s v="202206"/>
    <n v="129647"/>
    <n v="2174755.91727708"/>
    <n v="9643512.5427239873"/>
    <m/>
    <n v="0.22551491561214687"/>
    <n v="2.0099999999999998"/>
    <n v="1.8944249999999998"/>
    <n v="29237"/>
    <n v="55387.3"/>
    <n v="585.37"/>
    <n v="55972.670000000006"/>
  </r>
  <r>
    <x v="74"/>
    <x v="27"/>
    <s v="W5"/>
    <x v="0"/>
    <x v="1"/>
    <x v="8"/>
    <s v="Y"/>
    <s v="202206"/>
    <n v="5281"/>
    <n v="2174755.91727708"/>
    <n v="8525576.1012209449"/>
    <m/>
    <n v="0.25508609523356829"/>
    <n v="23.37"/>
    <n v="21.9678"/>
    <n v="1347"/>
    <n v="29590.63"/>
    <n v="-329.51"/>
    <n v="29261.120000000003"/>
  </r>
  <r>
    <x v="74"/>
    <x v="27"/>
    <s v="W6"/>
    <x v="1"/>
    <x v="1"/>
    <x v="8"/>
    <s v="Y"/>
    <s v="202206"/>
    <n v="9196"/>
    <n v="2174755.91727708"/>
    <n v="9354770.9723507352"/>
    <m/>
    <n v="0.23247559172799198"/>
    <n v="28.22"/>
    <n v="26.526799999999998"/>
    <n v="2137"/>
    <n v="56687.77"/>
    <n v="-583.6"/>
    <n v="56104.17"/>
  </r>
  <r>
    <x v="74"/>
    <x v="27"/>
    <s v="K6"/>
    <x v="0"/>
    <x v="2"/>
    <x v="8"/>
    <s v="Y"/>
    <s v="202206"/>
    <n v="3197"/>
    <n v="2174755.91727708"/>
    <n v="8525576.1012209449"/>
    <m/>
    <n v="0.25508609523356829"/>
    <n v="16.82"/>
    <n v="15.810799999999999"/>
    <n v="815"/>
    <n v="12885.8"/>
    <n v="47.43"/>
    <n v="12933.23"/>
  </r>
  <r>
    <x v="74"/>
    <x v="27"/>
    <s v="KJ"/>
    <x v="1"/>
    <x v="2"/>
    <x v="8"/>
    <s v="Y"/>
    <s v="202206"/>
    <n v="3939"/>
    <n v="2174755.91727708"/>
    <n v="9643512.5427239873"/>
    <m/>
    <n v="0.22551491561214687"/>
    <n v="20.32"/>
    <n v="19.1008"/>
    <n v="888"/>
    <n v="16961.509999999998"/>
    <n v="38.21"/>
    <n v="16999.719999999998"/>
  </r>
  <r>
    <x v="75"/>
    <x v="27"/>
    <s v="W2"/>
    <x v="0"/>
    <x v="0"/>
    <x v="8"/>
    <s v="Y"/>
    <s v="202206"/>
    <n v="49639"/>
    <n v="13398.621993636099"/>
    <n v="9638978.7935049701"/>
    <m/>
    <n v="1.3900458005639028E-3"/>
    <n v="2.0099999999999998"/>
    <n v="1.8944249999999998"/>
    <n v="69"/>
    <n v="130.72"/>
    <n v="0"/>
    <n v="130.72"/>
  </r>
  <r>
    <x v="75"/>
    <x v="27"/>
    <s v="W4"/>
    <x v="13"/>
    <x v="0"/>
    <x v="8"/>
    <s v="Y"/>
    <s v="202206"/>
    <n v="60805"/>
    <n v="13398.621993636099"/>
    <n v="3448004.9297914226"/>
    <m/>
    <n v="3.8859056951657581E-3"/>
    <n v="0.73"/>
    <n v="0.688025"/>
    <n v="236"/>
    <n v="162.37"/>
    <n v="2.0699999999999998"/>
    <n v="164.44"/>
  </r>
  <r>
    <x v="75"/>
    <x v="27"/>
    <s v="W3"/>
    <x v="1"/>
    <x v="0"/>
    <x v="8"/>
    <s v="Y"/>
    <s v="202206"/>
    <n v="129647"/>
    <n v="13398.621993636099"/>
    <n v="9643512.5427239873"/>
    <m/>
    <n v="1.3893922918931999E-3"/>
    <n v="2.0099999999999998"/>
    <n v="1.8944249999999998"/>
    <n v="180"/>
    <n v="341"/>
    <n v="3.79"/>
    <n v="344.79"/>
  </r>
  <r>
    <x v="75"/>
    <x v="27"/>
    <s v="W5"/>
    <x v="0"/>
    <x v="1"/>
    <x v="8"/>
    <s v="Y"/>
    <s v="202206"/>
    <n v="5281"/>
    <n v="13398.621993636099"/>
    <n v="8525576.1012209449"/>
    <m/>
    <n v="1.5715796603724278E-3"/>
    <n v="23.37"/>
    <n v="21.9678"/>
    <n v="8"/>
    <n v="175.74"/>
    <n v="0"/>
    <n v="175.74"/>
  </r>
  <r>
    <x v="75"/>
    <x v="27"/>
    <s v="W6"/>
    <x v="1"/>
    <x v="1"/>
    <x v="8"/>
    <s v="Y"/>
    <s v="202206"/>
    <n v="9196"/>
    <n v="13398.621993636099"/>
    <n v="9354770.9723507352"/>
    <m/>
    <n v="1.4322768599292811E-3"/>
    <n v="28.22"/>
    <n v="26.526799999999998"/>
    <n v="13"/>
    <n v="344.85"/>
    <n v="-26.53"/>
    <n v="318.32000000000005"/>
  </r>
  <r>
    <x v="75"/>
    <x v="27"/>
    <s v="K6"/>
    <x v="0"/>
    <x v="2"/>
    <x v="8"/>
    <s v="Y"/>
    <s v="202206"/>
    <n v="3197"/>
    <n v="13398.621993636099"/>
    <n v="8525576.1012209449"/>
    <m/>
    <n v="1.5715796603724278E-3"/>
    <n v="16.82"/>
    <n v="15.810799999999999"/>
    <n v="5"/>
    <n v="79.05"/>
    <n v="0"/>
    <n v="79.05"/>
  </r>
  <r>
    <x v="75"/>
    <x v="27"/>
    <s v="KJ"/>
    <x v="1"/>
    <x v="2"/>
    <x v="8"/>
    <s v="Y"/>
    <s v="202206"/>
    <n v="3939"/>
    <n v="13398.621993636099"/>
    <n v="9643512.5427239873"/>
    <m/>
    <n v="1.3893922918931999E-3"/>
    <n v="20.32"/>
    <n v="19.1008"/>
    <n v="5"/>
    <n v="95.5"/>
    <n v="0"/>
    <n v="95.5"/>
  </r>
  <r>
    <x v="76"/>
    <x v="27"/>
    <s v="W2"/>
    <x v="0"/>
    <x v="0"/>
    <x v="8"/>
    <s v="N"/>
    <s v="202206"/>
    <n v="49639"/>
    <n v="25.328207927478399"/>
    <m/>
    <m/>
    <m/>
    <n v="2.0099999999999998"/>
    <n v="1.8944249999999998"/>
    <m/>
    <n v="0"/>
    <n v="0"/>
    <n v="0"/>
  </r>
  <r>
    <x v="76"/>
    <x v="27"/>
    <s v="W4"/>
    <x v="13"/>
    <x v="0"/>
    <x v="8"/>
    <s v="Y"/>
    <s v="202206"/>
    <n v="60805"/>
    <n v="25.328207927478399"/>
    <n v="3448004.9297914226"/>
    <m/>
    <n v="7.3457574577802471E-6"/>
    <n v="0.73"/>
    <n v="0.688025"/>
    <n v="0"/>
    <n v="0"/>
    <n v="0"/>
    <n v="0"/>
  </r>
  <r>
    <x v="76"/>
    <x v="27"/>
    <s v="W3"/>
    <x v="1"/>
    <x v="0"/>
    <x v="8"/>
    <s v="Y"/>
    <s v="202206"/>
    <n v="129647"/>
    <n v="25.328207927478399"/>
    <n v="9643512.5427239873"/>
    <m/>
    <n v="2.626450457265023E-6"/>
    <n v="2.0099999999999998"/>
    <n v="1.8944249999999998"/>
    <n v="0"/>
    <n v="0"/>
    <n v="0"/>
    <n v="0"/>
  </r>
  <r>
    <x v="76"/>
    <x v="27"/>
    <s v="W5"/>
    <x v="0"/>
    <x v="1"/>
    <x v="8"/>
    <s v="N"/>
    <s v="202206"/>
    <n v="5281"/>
    <n v="25.328207927478399"/>
    <m/>
    <m/>
    <m/>
    <n v="23.37"/>
    <n v="21.9678"/>
    <m/>
    <n v="0"/>
    <n v="0"/>
    <n v="0"/>
  </r>
  <r>
    <x v="76"/>
    <x v="27"/>
    <s v="W6"/>
    <x v="1"/>
    <x v="1"/>
    <x v="8"/>
    <s v="Y"/>
    <s v="202206"/>
    <n v="9196"/>
    <n v="25.328207927478399"/>
    <n v="9354770.9723507352"/>
    <m/>
    <n v="2.7075176936281254E-6"/>
    <n v="28.22"/>
    <n v="26.526799999999998"/>
    <n v="0"/>
    <n v="0"/>
    <n v="0"/>
    <n v="0"/>
  </r>
  <r>
    <x v="76"/>
    <x v="27"/>
    <s v="K6"/>
    <x v="0"/>
    <x v="2"/>
    <x v="8"/>
    <s v="N"/>
    <s v="202206"/>
    <n v="3197"/>
    <n v="25.328207927478399"/>
    <m/>
    <m/>
    <m/>
    <n v="16.82"/>
    <n v="15.810799999999999"/>
    <m/>
    <n v="0"/>
    <n v="0"/>
    <n v="0"/>
  </r>
  <r>
    <x v="76"/>
    <x v="27"/>
    <s v="KJ"/>
    <x v="1"/>
    <x v="2"/>
    <x v="8"/>
    <s v="Y"/>
    <s v="202206"/>
    <n v="3939"/>
    <n v="25.328207927478399"/>
    <n v="9643512.5427239873"/>
    <m/>
    <n v="2.626450457265023E-6"/>
    <n v="20.32"/>
    <n v="19.1008"/>
    <n v="0"/>
    <n v="0"/>
    <n v="0"/>
    <n v="0"/>
  </r>
  <r>
    <x v="77"/>
    <x v="28"/>
    <s v="1P"/>
    <x v="10"/>
    <x v="0"/>
    <x v="9"/>
    <s v="N"/>
    <s v="202206"/>
    <n v="54875"/>
    <n v="297353.16106859699"/>
    <m/>
    <m/>
    <m/>
    <n v="1.71"/>
    <n v="1.611675"/>
    <m/>
    <n v="0"/>
    <n v="0"/>
    <n v="0"/>
  </r>
  <r>
    <x v="77"/>
    <x v="28"/>
    <s v="1A"/>
    <x v="14"/>
    <x v="0"/>
    <x v="9"/>
    <s v="Y"/>
    <s v="202206"/>
    <n v="42273"/>
    <n v="297353.16106859699"/>
    <n v="9830358.7326049991"/>
    <m/>
    <n v="3.0248454726514318E-2"/>
    <n v="2.02"/>
    <n v="1.90385"/>
    <n v="1278"/>
    <n v="2433.12"/>
    <n v="19.04"/>
    <n v="2452.16"/>
  </r>
  <r>
    <x v="77"/>
    <x v="28"/>
    <s v="10"/>
    <x v="1"/>
    <x v="0"/>
    <x v="9"/>
    <s v="Y"/>
    <s v="202206"/>
    <n v="131635"/>
    <n v="297353.16106859699"/>
    <n v="9830763.9839318395"/>
    <m/>
    <n v="3.0247207801409329E-2"/>
    <n v="2.02"/>
    <n v="1.90385"/>
    <n v="3981"/>
    <n v="7579.23"/>
    <n v="70.459999999999994"/>
    <n v="7649.69"/>
  </r>
  <r>
    <x v="77"/>
    <x v="28"/>
    <s v="19"/>
    <x v="0"/>
    <x v="1"/>
    <x v="9"/>
    <s v="Y"/>
    <s v="202206"/>
    <n v="4457"/>
    <n v="297353.16106859699"/>
    <n v="9830358.7326049991"/>
    <m/>
    <n v="3.0248454726514318E-2"/>
    <n v="33.31"/>
    <n v="31.311399999999999"/>
    <n v="134"/>
    <n v="4195.7299999999996"/>
    <n v="-93.93"/>
    <n v="4101.7999999999993"/>
  </r>
  <r>
    <x v="77"/>
    <x v="28"/>
    <s v="18"/>
    <x v="3"/>
    <x v="1"/>
    <x v="9"/>
    <s v="N"/>
    <s v="202206"/>
    <n v="8066"/>
    <n v="297353.16106859699"/>
    <m/>
    <m/>
    <m/>
    <n v="21.28"/>
    <n v="20.0032"/>
    <m/>
    <n v="0"/>
    <n v="0"/>
    <n v="0"/>
  </r>
  <r>
    <x v="77"/>
    <x v="28"/>
    <s v="K8"/>
    <x v="10"/>
    <x v="2"/>
    <x v="9"/>
    <s v="N"/>
    <s v="202206"/>
    <n v="4014"/>
    <n v="297353.16106859699"/>
    <m/>
    <m/>
    <m/>
    <n v="22.1"/>
    <n v="20.774000000000001"/>
    <m/>
    <n v="0"/>
    <n v="0"/>
    <n v="0"/>
  </r>
  <r>
    <x v="77"/>
    <x v="28"/>
    <s v="KL"/>
    <x v="1"/>
    <x v="2"/>
    <x v="9"/>
    <s v="Y"/>
    <s v="202206"/>
    <n v="3752"/>
    <n v="297353.16106859699"/>
    <n v="9830763.9839318395"/>
    <m/>
    <n v="3.0247207801409329E-2"/>
    <n v="26.29"/>
    <n v="24.712599999999998"/>
    <n v="113"/>
    <n v="2792.52"/>
    <n v="0"/>
    <n v="2792.52"/>
  </r>
  <r>
    <x v="78"/>
    <x v="28"/>
    <s v="1P"/>
    <x v="10"/>
    <x v="0"/>
    <x v="9"/>
    <s v="N"/>
    <s v="202206"/>
    <n v="54875"/>
    <n v="394132.243559492"/>
    <m/>
    <m/>
    <m/>
    <n v="1.71"/>
    <n v="1.611675"/>
    <m/>
    <n v="0"/>
    <n v="0"/>
    <n v="0"/>
  </r>
  <r>
    <x v="78"/>
    <x v="28"/>
    <s v="1A"/>
    <x v="14"/>
    <x v="0"/>
    <x v="9"/>
    <s v="Y"/>
    <s v="202206"/>
    <n v="42273"/>
    <n v="394132.243559492"/>
    <n v="9830358.7326049991"/>
    <m/>
    <n v="4.0093373424130246E-2"/>
    <n v="2.02"/>
    <n v="1.90385"/>
    <n v="1694"/>
    <n v="3225.12"/>
    <n v="28.55"/>
    <n v="3253.67"/>
  </r>
  <r>
    <x v="78"/>
    <x v="28"/>
    <s v="10"/>
    <x v="1"/>
    <x v="0"/>
    <x v="9"/>
    <s v="Y"/>
    <s v="202206"/>
    <n v="131635"/>
    <n v="394132.243559492"/>
    <n v="9830763.9839318395"/>
    <m/>
    <n v="4.0091720664201906E-2"/>
    <n v="2.02"/>
    <n v="1.90385"/>
    <n v="5277"/>
    <n v="10046.620000000001"/>
    <n v="95.19"/>
    <n v="10141.810000000001"/>
  </r>
  <r>
    <x v="78"/>
    <x v="28"/>
    <s v="19"/>
    <x v="0"/>
    <x v="1"/>
    <x v="9"/>
    <s v="Y"/>
    <s v="202206"/>
    <n v="4457"/>
    <n v="394132.243559492"/>
    <n v="9830358.7326049991"/>
    <m/>
    <n v="4.0093373424130246E-2"/>
    <n v="33.31"/>
    <n v="31.311399999999999"/>
    <n v="178"/>
    <n v="5573.43"/>
    <n v="-93.94"/>
    <n v="5479.4900000000007"/>
  </r>
  <r>
    <x v="78"/>
    <x v="28"/>
    <s v="18"/>
    <x v="3"/>
    <x v="1"/>
    <x v="9"/>
    <s v="N"/>
    <s v="202206"/>
    <n v="8066"/>
    <n v="394132.243559492"/>
    <m/>
    <m/>
    <m/>
    <n v="21.28"/>
    <n v="20.0032"/>
    <m/>
    <n v="0"/>
    <n v="0"/>
    <n v="0"/>
  </r>
  <r>
    <x v="78"/>
    <x v="28"/>
    <s v="K8"/>
    <x v="10"/>
    <x v="2"/>
    <x v="9"/>
    <s v="N"/>
    <s v="202206"/>
    <n v="4014"/>
    <n v="394132.243559492"/>
    <m/>
    <m/>
    <m/>
    <n v="22.1"/>
    <n v="20.774000000000001"/>
    <m/>
    <n v="0"/>
    <n v="0"/>
    <n v="0"/>
  </r>
  <r>
    <x v="78"/>
    <x v="28"/>
    <s v="KL"/>
    <x v="1"/>
    <x v="2"/>
    <x v="9"/>
    <s v="Y"/>
    <s v="202206"/>
    <n v="3752"/>
    <n v="394132.243559492"/>
    <n v="9830763.9839318395"/>
    <m/>
    <n v="4.0091720664201906E-2"/>
    <n v="26.29"/>
    <n v="24.712599999999998"/>
    <n v="150"/>
    <n v="3706.89"/>
    <n v="0"/>
    <n v="3706.89"/>
  </r>
  <r>
    <x v="79"/>
    <x v="28"/>
    <s v="1P"/>
    <x v="10"/>
    <x v="0"/>
    <x v="9"/>
    <s v="Y"/>
    <s v="202206"/>
    <n v="54875"/>
    <n v="405.25132683965501"/>
    <n v="8970010.1657244116"/>
    <m/>
    <n v="4.5178469071102463E-5"/>
    <n v="1.71"/>
    <n v="1.611675"/>
    <n v="2"/>
    <n v="3.22"/>
    <n v="0"/>
    <n v="3.22"/>
  </r>
  <r>
    <x v="79"/>
    <x v="28"/>
    <s v="1A"/>
    <x v="14"/>
    <x v="0"/>
    <x v="9"/>
    <s v="N"/>
    <s v="202206"/>
    <n v="42273"/>
    <n v="405.25132683965501"/>
    <m/>
    <m/>
    <m/>
    <n v="2.02"/>
    <n v="1.90385"/>
    <m/>
    <n v="0"/>
    <n v="0"/>
    <n v="0"/>
  </r>
  <r>
    <x v="79"/>
    <x v="28"/>
    <s v="10"/>
    <x v="1"/>
    <x v="0"/>
    <x v="9"/>
    <s v="Y"/>
    <s v="202206"/>
    <n v="131635"/>
    <n v="405.25132683965501"/>
    <n v="9830763.9839318395"/>
    <m/>
    <n v="4.1222770427815084E-5"/>
    <n v="2.02"/>
    <n v="1.90385"/>
    <n v="5"/>
    <n v="9.52"/>
    <n v="0"/>
    <n v="9.52"/>
  </r>
  <r>
    <x v="79"/>
    <x v="28"/>
    <s v="19"/>
    <x v="0"/>
    <x v="1"/>
    <x v="9"/>
    <s v="N"/>
    <s v="202206"/>
    <n v="4457"/>
    <n v="405.25132683965501"/>
    <m/>
    <m/>
    <m/>
    <n v="33.31"/>
    <n v="31.311399999999999"/>
    <m/>
    <n v="0"/>
    <n v="0"/>
    <n v="0"/>
  </r>
  <r>
    <x v="79"/>
    <x v="28"/>
    <s v="18"/>
    <x v="3"/>
    <x v="1"/>
    <x v="9"/>
    <s v="N"/>
    <s v="202206"/>
    <n v="8066"/>
    <n v="405.25132683965501"/>
    <m/>
    <m/>
    <m/>
    <n v="21.28"/>
    <n v="20.0032"/>
    <m/>
    <n v="0"/>
    <n v="0"/>
    <n v="0"/>
  </r>
  <r>
    <x v="79"/>
    <x v="28"/>
    <s v="K8"/>
    <x v="10"/>
    <x v="2"/>
    <x v="9"/>
    <s v="Y"/>
    <s v="202206"/>
    <n v="4014"/>
    <n v="405.25132683965501"/>
    <n v="8970010.1657244116"/>
    <m/>
    <n v="4.5178469071102463E-5"/>
    <n v="22.1"/>
    <n v="20.774000000000001"/>
    <n v="0"/>
    <n v="0"/>
    <n v="0"/>
    <n v="0"/>
  </r>
  <r>
    <x v="79"/>
    <x v="28"/>
    <s v="KL"/>
    <x v="1"/>
    <x v="2"/>
    <x v="9"/>
    <s v="Y"/>
    <s v="202206"/>
    <n v="3752"/>
    <n v="405.25132683965501"/>
    <n v="9830763.9839318395"/>
    <m/>
    <n v="4.1222770427815084E-5"/>
    <n v="26.29"/>
    <n v="24.712599999999998"/>
    <n v="0"/>
    <n v="0"/>
    <n v="0"/>
    <n v="0"/>
  </r>
  <r>
    <x v="80"/>
    <x v="28"/>
    <s v="1P"/>
    <x v="10"/>
    <x v="0"/>
    <x v="9"/>
    <s v="Y"/>
    <s v="202206"/>
    <n v="54875"/>
    <n v="3195001.4608038398"/>
    <n v="8970010.1657244116"/>
    <m/>
    <n v="0.35618705015657182"/>
    <n v="1.71"/>
    <n v="1.611675"/>
    <n v="19545"/>
    <n v="31500.19"/>
    <n v="317.52"/>
    <n v="31817.71"/>
  </r>
  <r>
    <x v="80"/>
    <x v="28"/>
    <s v="1A"/>
    <x v="14"/>
    <x v="0"/>
    <x v="9"/>
    <s v="Y"/>
    <s v="202206"/>
    <n v="42273"/>
    <n v="3195001.4608038398"/>
    <n v="9830358.7326049991"/>
    <m/>
    <n v="0.32501372001886031"/>
    <n v="2.02"/>
    <n v="1.90385"/>
    <n v="13739"/>
    <n v="26157"/>
    <n v="222.75"/>
    <n v="26379.75"/>
  </r>
  <r>
    <x v="80"/>
    <x v="28"/>
    <s v="10"/>
    <x v="1"/>
    <x v="0"/>
    <x v="9"/>
    <s v="Y"/>
    <s v="202206"/>
    <n v="131635"/>
    <n v="3195001.4608038398"/>
    <n v="9830763.9839318395"/>
    <m/>
    <n v="0.32500032205289409"/>
    <n v="2.02"/>
    <n v="1.90385"/>
    <n v="42781"/>
    <n v="81448.61"/>
    <n v="782.48"/>
    <n v="82231.09"/>
  </r>
  <r>
    <x v="80"/>
    <x v="28"/>
    <s v="19"/>
    <x v="0"/>
    <x v="1"/>
    <x v="9"/>
    <s v="Y"/>
    <s v="202206"/>
    <n v="4457"/>
    <n v="3195001.4608038398"/>
    <n v="9830358.7326049991"/>
    <m/>
    <n v="0.32501372001886031"/>
    <n v="33.31"/>
    <n v="31.311399999999999"/>
    <n v="1448"/>
    <n v="45338.91"/>
    <n v="-469.69"/>
    <n v="44869.22"/>
  </r>
  <r>
    <x v="80"/>
    <x v="28"/>
    <s v="18"/>
    <x v="3"/>
    <x v="1"/>
    <x v="9"/>
    <s v="Y"/>
    <s v="202206"/>
    <n v="8066"/>
    <n v="3195001.4608038398"/>
    <n v="8386346.9422436003"/>
    <m/>
    <n v="0.38097654232619677"/>
    <n v="21.28"/>
    <n v="20.0032"/>
    <n v="3072"/>
    <n v="61449.83"/>
    <n v="-980.17"/>
    <n v="60469.66"/>
  </r>
  <r>
    <x v="80"/>
    <x v="28"/>
    <s v="K8"/>
    <x v="10"/>
    <x v="2"/>
    <x v="9"/>
    <s v="Y"/>
    <s v="202206"/>
    <n v="4014"/>
    <n v="3195001.4608038398"/>
    <n v="8970010.1657244116"/>
    <m/>
    <n v="0.35618705015657182"/>
    <n v="22.1"/>
    <n v="20.774000000000001"/>
    <n v="1429"/>
    <n v="29686.05"/>
    <n v="41.55"/>
    <n v="29727.599999999999"/>
  </r>
  <r>
    <x v="80"/>
    <x v="28"/>
    <s v="KL"/>
    <x v="1"/>
    <x v="2"/>
    <x v="9"/>
    <s v="Y"/>
    <s v="202206"/>
    <n v="3752"/>
    <n v="3195001.4608038398"/>
    <n v="9830763.9839318395"/>
    <m/>
    <n v="0.32500032205289409"/>
    <n v="26.29"/>
    <n v="24.712599999999998"/>
    <n v="1219"/>
    <n v="30124.66"/>
    <n v="-0.01"/>
    <n v="30124.65"/>
  </r>
  <r>
    <x v="81"/>
    <x v="28"/>
    <s v="1P"/>
    <x v="10"/>
    <x v="0"/>
    <x v="9"/>
    <s v="N"/>
    <s v="202206"/>
    <n v="54875"/>
    <n v="169268.413579338"/>
    <m/>
    <m/>
    <m/>
    <n v="1.71"/>
    <n v="1.611675"/>
    <m/>
    <n v="0"/>
    <n v="0"/>
    <n v="0"/>
  </r>
  <r>
    <x v="81"/>
    <x v="28"/>
    <s v="1A"/>
    <x v="14"/>
    <x v="0"/>
    <x v="9"/>
    <s v="Y"/>
    <s v="202206"/>
    <n v="42273"/>
    <n v="169268.413579338"/>
    <n v="9830358.7326049991"/>
    <m/>
    <n v="1.7218945735715044E-2"/>
    <n v="2.02"/>
    <n v="1.90385"/>
    <n v="727"/>
    <n v="1384.1"/>
    <n v="11.43"/>
    <n v="1395.53"/>
  </r>
  <r>
    <x v="81"/>
    <x v="28"/>
    <s v="10"/>
    <x v="1"/>
    <x v="0"/>
    <x v="9"/>
    <s v="Y"/>
    <s v="202206"/>
    <n v="131635"/>
    <n v="169268.413579338"/>
    <n v="9830763.9839318395"/>
    <m/>
    <n v="1.7218235923067971E-2"/>
    <n v="2.02"/>
    <n v="1.90385"/>
    <n v="2266"/>
    <n v="4314.12"/>
    <n v="36.17"/>
    <n v="4350.29"/>
  </r>
  <r>
    <x v="81"/>
    <x v="28"/>
    <s v="19"/>
    <x v="0"/>
    <x v="1"/>
    <x v="9"/>
    <s v="Y"/>
    <s v="202206"/>
    <n v="4457"/>
    <n v="169268.413579338"/>
    <n v="9830358.7326049991"/>
    <m/>
    <n v="1.7218945735715044E-2"/>
    <n v="33.31"/>
    <n v="31.311399999999999"/>
    <n v="76"/>
    <n v="2379.67"/>
    <n v="-31.31"/>
    <n v="2348.36"/>
  </r>
  <r>
    <x v="81"/>
    <x v="28"/>
    <s v="18"/>
    <x v="3"/>
    <x v="1"/>
    <x v="9"/>
    <s v="N"/>
    <s v="202206"/>
    <n v="8066"/>
    <n v="169268.413579338"/>
    <m/>
    <m/>
    <m/>
    <n v="21.28"/>
    <n v="20.0032"/>
    <m/>
    <n v="0"/>
    <n v="0"/>
    <n v="0"/>
  </r>
  <r>
    <x v="81"/>
    <x v="28"/>
    <s v="K8"/>
    <x v="10"/>
    <x v="2"/>
    <x v="9"/>
    <s v="N"/>
    <s v="202206"/>
    <n v="4014"/>
    <n v="169268.413579338"/>
    <m/>
    <m/>
    <m/>
    <n v="22.1"/>
    <n v="20.774000000000001"/>
    <m/>
    <n v="0"/>
    <n v="0"/>
    <n v="0"/>
  </r>
  <r>
    <x v="81"/>
    <x v="28"/>
    <s v="KL"/>
    <x v="1"/>
    <x v="2"/>
    <x v="9"/>
    <s v="Y"/>
    <s v="202206"/>
    <n v="3752"/>
    <n v="169268.413579338"/>
    <n v="9830763.9839318395"/>
    <m/>
    <n v="1.7218235923067971E-2"/>
    <n v="26.29"/>
    <n v="24.712599999999998"/>
    <n v="64"/>
    <n v="1581.61"/>
    <n v="0"/>
    <n v="1581.61"/>
  </r>
  <r>
    <x v="82"/>
    <x v="29"/>
    <s v="1P"/>
    <x v="10"/>
    <x v="0"/>
    <x v="9"/>
    <s v="Y"/>
    <s v="202206"/>
    <n v="54875"/>
    <n v="583257.97215397295"/>
    <n v="8970010.1657244116"/>
    <m/>
    <n v="6.5023111610584161E-2"/>
    <n v="1.71"/>
    <n v="1.611675"/>
    <n v="3568"/>
    <n v="5750.46"/>
    <n v="58.02"/>
    <n v="5808.4800000000005"/>
  </r>
  <r>
    <x v="82"/>
    <x v="29"/>
    <s v="1A"/>
    <x v="14"/>
    <x v="0"/>
    <x v="9"/>
    <s v="Y"/>
    <s v="202206"/>
    <n v="42273"/>
    <n v="583257.97215397295"/>
    <n v="9830358.7326049991"/>
    <m/>
    <n v="5.9332318180764121E-2"/>
    <n v="2.02"/>
    <n v="1.90385"/>
    <n v="2508"/>
    <n v="4774.8599999999997"/>
    <n v="43.8"/>
    <n v="4818.66"/>
  </r>
  <r>
    <x v="82"/>
    <x v="29"/>
    <s v="10"/>
    <x v="1"/>
    <x v="0"/>
    <x v="9"/>
    <s v="Y"/>
    <s v="202206"/>
    <n v="131635"/>
    <n v="583257.97215397295"/>
    <n v="9830763.9839318395"/>
    <m/>
    <n v="5.9329872338232802E-2"/>
    <n v="2.02"/>
    <n v="1.90385"/>
    <n v="7809"/>
    <n v="14867.16"/>
    <n v="142.80000000000001"/>
    <n v="15009.96"/>
  </r>
  <r>
    <x v="82"/>
    <x v="29"/>
    <s v="19"/>
    <x v="0"/>
    <x v="1"/>
    <x v="9"/>
    <s v="Y"/>
    <s v="202206"/>
    <n v="4457"/>
    <n v="583257.97215397295"/>
    <n v="9830358.7326049991"/>
    <m/>
    <n v="5.9332318180764121E-2"/>
    <n v="33.31"/>
    <n v="31.311399999999999"/>
    <n v="264"/>
    <n v="8266.2099999999991"/>
    <n v="-93.93"/>
    <n v="8172.2799999999988"/>
  </r>
  <r>
    <x v="82"/>
    <x v="29"/>
    <s v="18"/>
    <x v="3"/>
    <x v="1"/>
    <x v="9"/>
    <s v="N"/>
    <s v="202206"/>
    <n v="8066"/>
    <n v="583257.97215397295"/>
    <m/>
    <m/>
    <m/>
    <n v="21.28"/>
    <n v="20.0032"/>
    <m/>
    <n v="0"/>
    <n v="0"/>
    <n v="0"/>
  </r>
  <r>
    <x v="82"/>
    <x v="29"/>
    <s v="K8"/>
    <x v="10"/>
    <x v="2"/>
    <x v="9"/>
    <s v="Y"/>
    <s v="202206"/>
    <n v="4014"/>
    <n v="583257.97215397295"/>
    <n v="8970010.1657244116"/>
    <m/>
    <n v="6.5023111610584161E-2"/>
    <n v="22.1"/>
    <n v="20.774000000000001"/>
    <n v="261"/>
    <n v="5422.01"/>
    <n v="0"/>
    <n v="5422.01"/>
  </r>
  <r>
    <x v="82"/>
    <x v="29"/>
    <s v="KL"/>
    <x v="1"/>
    <x v="2"/>
    <x v="9"/>
    <s v="Y"/>
    <s v="202206"/>
    <n v="3752"/>
    <n v="583257.97215397295"/>
    <n v="9830763.9839318395"/>
    <m/>
    <n v="5.9329872338232802E-2"/>
    <n v="26.29"/>
    <n v="24.712599999999998"/>
    <n v="222"/>
    <n v="5486.2"/>
    <n v="0"/>
    <n v="5486.2"/>
  </r>
  <r>
    <x v="83"/>
    <x v="29"/>
    <s v="1P"/>
    <x v="10"/>
    <x v="0"/>
    <x v="9"/>
    <s v="Y"/>
    <s v="202206"/>
    <n v="54875"/>
    <n v="5191345.48143976"/>
    <n v="8970010.1657244116"/>
    <m/>
    <n v="0.57874465976377298"/>
    <n v="1.71"/>
    <n v="1.611675"/>
    <n v="31758"/>
    <n v="51183.57"/>
    <n v="512.52"/>
    <n v="51696.09"/>
  </r>
  <r>
    <x v="83"/>
    <x v="29"/>
    <s v="1A"/>
    <x v="14"/>
    <x v="0"/>
    <x v="9"/>
    <s v="Y"/>
    <s v="202206"/>
    <n v="42273"/>
    <n v="5191345.48143976"/>
    <n v="9830358.7326049991"/>
    <m/>
    <n v="0.52809318791401605"/>
    <n v="2.02"/>
    <n v="1.90385"/>
    <n v="22324"/>
    <n v="42501.55"/>
    <n v="365.55"/>
    <n v="42867.100000000006"/>
  </r>
  <r>
    <x v="83"/>
    <x v="29"/>
    <s v="10"/>
    <x v="1"/>
    <x v="0"/>
    <x v="9"/>
    <s v="Y"/>
    <s v="202206"/>
    <n v="131635"/>
    <n v="5191345.48143976"/>
    <n v="9830763.9839318395"/>
    <m/>
    <n v="0.52807141844976613"/>
    <n v="2.02"/>
    <n v="1.90385"/>
    <n v="69512"/>
    <n v="132340.42000000001"/>
    <n v="1266.05"/>
    <n v="133606.47"/>
  </r>
  <r>
    <x v="83"/>
    <x v="29"/>
    <s v="19"/>
    <x v="0"/>
    <x v="1"/>
    <x v="9"/>
    <s v="Y"/>
    <s v="202206"/>
    <n v="4457"/>
    <n v="5191345.48143976"/>
    <n v="9830358.7326049991"/>
    <m/>
    <n v="0.52809318791401605"/>
    <n v="33.31"/>
    <n v="31.311399999999999"/>
    <n v="2353"/>
    <n v="73675.72"/>
    <n v="-751.49"/>
    <n v="72924.23"/>
  </r>
  <r>
    <x v="83"/>
    <x v="29"/>
    <s v="18"/>
    <x v="3"/>
    <x v="1"/>
    <x v="9"/>
    <s v="Y"/>
    <s v="202206"/>
    <n v="8066"/>
    <n v="5191345.48143976"/>
    <n v="8386346.9422436003"/>
    <m/>
    <n v="0.61902345767380318"/>
    <n v="21.28"/>
    <n v="20.0032"/>
    <n v="4993"/>
    <n v="99875.98"/>
    <n v="-1540.25"/>
    <n v="98335.73"/>
  </r>
  <r>
    <x v="83"/>
    <x v="29"/>
    <s v="K8"/>
    <x v="10"/>
    <x v="2"/>
    <x v="9"/>
    <s v="Y"/>
    <s v="202206"/>
    <n v="4014"/>
    <n v="5191345.48143976"/>
    <n v="8970010.1657244116"/>
    <m/>
    <n v="0.57874465976377298"/>
    <n v="22.1"/>
    <n v="20.774000000000001"/>
    <n v="2323"/>
    <n v="48258"/>
    <n v="62.32"/>
    <n v="48320.32"/>
  </r>
  <r>
    <x v="83"/>
    <x v="29"/>
    <s v="KL"/>
    <x v="1"/>
    <x v="2"/>
    <x v="9"/>
    <s v="Y"/>
    <s v="202206"/>
    <n v="3752"/>
    <n v="5191345.48143976"/>
    <n v="9830763.9839318395"/>
    <m/>
    <n v="0.52807141844976613"/>
    <n v="26.29"/>
    <n v="24.712599999999998"/>
    <n v="1981"/>
    <n v="48955.66"/>
    <n v="24.71"/>
    <n v="48980.37"/>
  </r>
  <r>
    <x v="84"/>
    <x v="30"/>
    <s v="H4"/>
    <x v="15"/>
    <x v="0"/>
    <x v="10"/>
    <s v="Y"/>
    <s v="202206"/>
    <n v="144120"/>
    <n v="585157.58774853405"/>
    <n v="15726385.615003034"/>
    <m/>
    <n v="3.7208650612655166E-2"/>
    <n v="1.87"/>
    <n v="1.762475"/>
    <n v="5362"/>
    <n v="9450.39"/>
    <n v="107.52"/>
    <n v="9557.91"/>
  </r>
  <r>
    <x v="84"/>
    <x v="30"/>
    <s v="H3"/>
    <x v="7"/>
    <x v="0"/>
    <x v="10"/>
    <s v="Y"/>
    <s v="202206"/>
    <n v="56374"/>
    <n v="585157.58774853405"/>
    <n v="19854123.660944182"/>
    <m/>
    <n v="2.9472848952765428E-2"/>
    <n v="2.46"/>
    <n v="2.3185500000000001"/>
    <n v="1661"/>
    <n v="3851.11"/>
    <n v="32.450000000000003"/>
    <n v="3883.56"/>
  </r>
  <r>
    <x v="84"/>
    <x v="30"/>
    <s v="H2"/>
    <x v="1"/>
    <x v="0"/>
    <x v="10"/>
    <s v="Y"/>
    <s v="202206"/>
    <n v="195727"/>
    <n v="585157.58774853405"/>
    <n v="19854123.660944182"/>
    <m/>
    <n v="2.9472848952765428E-2"/>
    <n v="2.46"/>
    <n v="2.3185500000000001"/>
    <n v="5768"/>
    <n v="13373.4"/>
    <n v="125.21"/>
    <n v="13498.609999999999"/>
  </r>
  <r>
    <x v="84"/>
    <x v="30"/>
    <s v="H1"/>
    <x v="3"/>
    <x v="0"/>
    <x v="10"/>
    <s v="Y"/>
    <s v="202206"/>
    <n v="69625"/>
    <n v="585157.58774853405"/>
    <n v="4712895.6336896839"/>
    <m/>
    <n v="0.12416094758508781"/>
    <n v="0.65"/>
    <n v="0.61262499999999998"/>
    <n v="8644"/>
    <n v="5295.53"/>
    <n v="47.17"/>
    <n v="5342.7"/>
  </r>
  <r>
    <x v="84"/>
    <x v="30"/>
    <s v="H7"/>
    <x v="2"/>
    <x v="1"/>
    <x v="10"/>
    <s v="Y"/>
    <s v="202206"/>
    <n v="0"/>
    <n v="585157.58774853405"/>
    <n v="19854123.660944182"/>
    <m/>
    <n v="2.9472848952765428E-2"/>
    <n v="16.350000000000001"/>
    <n v="15.369"/>
    <n v="0"/>
    <n v="0"/>
    <n v="15.37"/>
    <n v="15.37"/>
  </r>
  <r>
    <x v="84"/>
    <x v="30"/>
    <s v="H6"/>
    <x v="7"/>
    <x v="1"/>
    <x v="10"/>
    <s v="Y"/>
    <s v="202206"/>
    <n v="7811"/>
    <n v="585157.58774853405"/>
    <n v="19854123.660944182"/>
    <m/>
    <n v="2.9472848952765428E-2"/>
    <n v="16.350000000000001"/>
    <n v="15.369"/>
    <n v="230"/>
    <n v="3534.87"/>
    <n v="76.84"/>
    <n v="3611.71"/>
  </r>
  <r>
    <x v="84"/>
    <x v="30"/>
    <s v="H5"/>
    <x v="1"/>
    <x v="1"/>
    <x v="10"/>
    <s v="Y"/>
    <s v="202206"/>
    <n v="11514"/>
    <n v="585157.58774853405"/>
    <n v="19854123.660944182"/>
    <m/>
    <n v="2.9472848952765428E-2"/>
    <n v="16.350000000000001"/>
    <n v="15.369"/>
    <n v="339"/>
    <n v="5210.09"/>
    <n v="-15.37"/>
    <n v="5194.72"/>
  </r>
  <r>
    <x v="84"/>
    <x v="30"/>
    <s v="KC"/>
    <x v="15"/>
    <x v="2"/>
    <x v="10"/>
    <s v="Y"/>
    <s v="202206"/>
    <n v="6604"/>
    <n v="585157.58774853405"/>
    <n v="15726385.615003034"/>
    <m/>
    <n v="3.7208650612655166E-2"/>
    <n v="27.43"/>
    <n v="25.784199999999998"/>
    <n v="245"/>
    <n v="6317.13"/>
    <n v="0"/>
    <n v="6317.13"/>
  </r>
  <r>
    <x v="84"/>
    <x v="30"/>
    <s v="KG"/>
    <x v="1"/>
    <x v="2"/>
    <x v="10"/>
    <s v="Y"/>
    <s v="202206"/>
    <n v="9491"/>
    <n v="585157.58774853405"/>
    <n v="19854123.660944182"/>
    <m/>
    <n v="2.9472848952765428E-2"/>
    <n v="36.21"/>
    <n v="34.037399999999998"/>
    <n v="279"/>
    <n v="9496.43"/>
    <n v="0"/>
    <n v="9496.43"/>
  </r>
  <r>
    <x v="84"/>
    <x v="30"/>
    <s v="KR"/>
    <x v="3"/>
    <x v="2"/>
    <x v="10"/>
    <s v="Y"/>
    <s v="202206"/>
    <n v="6376"/>
    <n v="585157.58774853405"/>
    <n v="4712895.6336896839"/>
    <m/>
    <n v="0.12416094758508781"/>
    <n v="9.4600000000000009"/>
    <n v="8.8924000000000003"/>
    <n v="791"/>
    <n v="7033.89"/>
    <n v="8.89"/>
    <n v="7042.7800000000007"/>
  </r>
  <r>
    <x v="85"/>
    <x v="30"/>
    <s v="H4"/>
    <x v="15"/>
    <x v="0"/>
    <x v="10"/>
    <s v="N"/>
    <s v="202206"/>
    <n v="144120"/>
    <n v="1444265.0724406701"/>
    <m/>
    <m/>
    <m/>
    <n v="1.87"/>
    <n v="1.762475"/>
    <m/>
    <n v="0"/>
    <n v="0"/>
    <n v="0"/>
  </r>
  <r>
    <x v="85"/>
    <x v="30"/>
    <s v="H3"/>
    <x v="7"/>
    <x v="0"/>
    <x v="10"/>
    <s v="Y"/>
    <s v="202206"/>
    <n v="56374"/>
    <n v="1444265.0724406701"/>
    <n v="19854123.660944182"/>
    <m/>
    <n v="7.2743833830436949E-2"/>
    <n v="2.46"/>
    <n v="2.3185500000000001"/>
    <n v="4100"/>
    <n v="9506.06"/>
    <n v="85.79"/>
    <n v="9591.85"/>
  </r>
  <r>
    <x v="85"/>
    <x v="30"/>
    <s v="H2"/>
    <x v="1"/>
    <x v="0"/>
    <x v="10"/>
    <s v="Y"/>
    <s v="202206"/>
    <n v="195727"/>
    <n v="1444265.0724406701"/>
    <n v="19854123.660944182"/>
    <m/>
    <n v="7.2743833830436949E-2"/>
    <n v="2.46"/>
    <n v="2.3185500000000001"/>
    <n v="14237"/>
    <n v="33009.199999999997"/>
    <n v="303.73"/>
    <n v="33312.93"/>
  </r>
  <r>
    <x v="85"/>
    <x v="30"/>
    <s v="H1"/>
    <x v="3"/>
    <x v="0"/>
    <x v="10"/>
    <s v="Y"/>
    <s v="202206"/>
    <n v="69625"/>
    <n v="1444265.0724406701"/>
    <n v="4712895.6336896839"/>
    <m/>
    <n v="0.30644961923546093"/>
    <n v="0.65"/>
    <n v="0.61262499999999998"/>
    <n v="21336"/>
    <n v="13070.97"/>
    <n v="120.1"/>
    <n v="13191.07"/>
  </r>
  <r>
    <x v="85"/>
    <x v="30"/>
    <s v="H7"/>
    <x v="2"/>
    <x v="1"/>
    <x v="10"/>
    <s v="Y"/>
    <s v="202206"/>
    <n v="0"/>
    <n v="1444265.0724406701"/>
    <n v="19854123.660944182"/>
    <m/>
    <n v="7.2743833830436949E-2"/>
    <n v="16.350000000000001"/>
    <n v="15.369"/>
    <n v="0"/>
    <n v="0"/>
    <n v="0"/>
    <n v="0"/>
  </r>
  <r>
    <x v="85"/>
    <x v="30"/>
    <s v="H6"/>
    <x v="7"/>
    <x v="1"/>
    <x v="10"/>
    <s v="Y"/>
    <s v="202206"/>
    <n v="7811"/>
    <n v="1444265.0724406701"/>
    <n v="19854123.660944182"/>
    <m/>
    <n v="7.2743833830436949E-2"/>
    <n v="16.350000000000001"/>
    <n v="15.369"/>
    <n v="568"/>
    <n v="8729.59"/>
    <n v="245.92"/>
    <n v="8975.51"/>
  </r>
  <r>
    <x v="85"/>
    <x v="30"/>
    <s v="H5"/>
    <x v="1"/>
    <x v="1"/>
    <x v="10"/>
    <s v="Y"/>
    <s v="202206"/>
    <n v="11514"/>
    <n v="1444265.0724406701"/>
    <n v="19854123.660944182"/>
    <m/>
    <n v="7.2743833830436949E-2"/>
    <n v="16.350000000000001"/>
    <n v="15.369"/>
    <n v="837"/>
    <n v="12863.85"/>
    <n v="-30.74"/>
    <n v="12833.11"/>
  </r>
  <r>
    <x v="85"/>
    <x v="30"/>
    <s v="KC"/>
    <x v="15"/>
    <x v="2"/>
    <x v="10"/>
    <s v="N"/>
    <s v="202206"/>
    <n v="6604"/>
    <n v="1444265.0724406701"/>
    <m/>
    <m/>
    <m/>
    <n v="27.43"/>
    <n v="25.784199999999998"/>
    <m/>
    <n v="0"/>
    <n v="0"/>
    <n v="0"/>
  </r>
  <r>
    <x v="85"/>
    <x v="30"/>
    <s v="KG"/>
    <x v="1"/>
    <x v="2"/>
    <x v="10"/>
    <s v="Y"/>
    <s v="202206"/>
    <n v="9491"/>
    <n v="1444265.0724406701"/>
    <n v="19854123.660944182"/>
    <m/>
    <n v="7.2743833830436949E-2"/>
    <n v="36.21"/>
    <n v="34.037399999999998"/>
    <n v="690"/>
    <n v="23485.81"/>
    <n v="68.08"/>
    <n v="23553.890000000003"/>
  </r>
  <r>
    <x v="85"/>
    <x v="30"/>
    <s v="KR"/>
    <x v="3"/>
    <x v="2"/>
    <x v="10"/>
    <s v="Y"/>
    <s v="202206"/>
    <n v="6376"/>
    <n v="1444265.0724406701"/>
    <n v="4712895.6336896839"/>
    <m/>
    <n v="0.30644961923546093"/>
    <n v="9.4600000000000009"/>
    <n v="8.8924000000000003"/>
    <n v="1953"/>
    <n v="17366.86"/>
    <n v="17.8"/>
    <n v="17384.66"/>
  </r>
  <r>
    <x v="86"/>
    <x v="30"/>
    <s v="H4"/>
    <x v="15"/>
    <x v="0"/>
    <x v="10"/>
    <s v="N"/>
    <s v="202206"/>
    <n v="144120"/>
    <n v="2683472.9735004799"/>
    <m/>
    <m/>
    <m/>
    <n v="1.87"/>
    <n v="1.762475"/>
    <m/>
    <n v="0"/>
    <n v="0"/>
    <n v="0"/>
  </r>
  <r>
    <x v="86"/>
    <x v="30"/>
    <s v="H3"/>
    <x v="7"/>
    <x v="0"/>
    <x v="10"/>
    <s v="Y"/>
    <s v="202206"/>
    <n v="56374"/>
    <n v="2683472.9735004799"/>
    <n v="19854123.660944182"/>
    <m/>
    <n v="0.13515947716087032"/>
    <n v="2.46"/>
    <n v="2.3185500000000001"/>
    <n v="7619"/>
    <n v="17665.03"/>
    <n v="162.30000000000001"/>
    <n v="17827.329999999998"/>
  </r>
  <r>
    <x v="86"/>
    <x v="30"/>
    <s v="H2"/>
    <x v="1"/>
    <x v="0"/>
    <x v="10"/>
    <s v="Y"/>
    <s v="202206"/>
    <n v="195727"/>
    <n v="2683472.9735004799"/>
    <n v="19854123.660944182"/>
    <m/>
    <n v="0.13515947716087032"/>
    <n v="2.46"/>
    <n v="2.3185500000000001"/>
    <n v="26454"/>
    <n v="61334.92"/>
    <n v="561.07000000000005"/>
    <n v="61895.99"/>
  </r>
  <r>
    <x v="86"/>
    <x v="30"/>
    <s v="H1"/>
    <x v="3"/>
    <x v="0"/>
    <x v="10"/>
    <s v="Y"/>
    <s v="202206"/>
    <n v="69625"/>
    <n v="2683472.9735004799"/>
    <n v="4712895.6336896839"/>
    <m/>
    <n v="0.56938943317945123"/>
    <n v="0.65"/>
    <n v="0.61262499999999998"/>
    <n v="39643"/>
    <n v="24286.29"/>
    <n v="222.98"/>
    <n v="24509.27"/>
  </r>
  <r>
    <x v="86"/>
    <x v="30"/>
    <s v="H7"/>
    <x v="2"/>
    <x v="1"/>
    <x v="10"/>
    <s v="Y"/>
    <s v="202206"/>
    <n v="0"/>
    <n v="2683472.9735004799"/>
    <n v="19854123.660944182"/>
    <m/>
    <n v="0.13515947716087032"/>
    <n v="16.350000000000001"/>
    <n v="15.369"/>
    <n v="0"/>
    <n v="0"/>
    <n v="0"/>
    <n v="0"/>
  </r>
  <r>
    <x v="86"/>
    <x v="30"/>
    <s v="H6"/>
    <x v="7"/>
    <x v="1"/>
    <x v="10"/>
    <s v="Y"/>
    <s v="202206"/>
    <n v="7811"/>
    <n v="2683472.9735004799"/>
    <n v="19854123.660944182"/>
    <m/>
    <n v="0.13515947716087032"/>
    <n v="16.350000000000001"/>
    <n v="15.369"/>
    <n v="1055"/>
    <n v="16214.3"/>
    <n v="445.7"/>
    <n v="16660"/>
  </r>
  <r>
    <x v="86"/>
    <x v="30"/>
    <s v="H5"/>
    <x v="1"/>
    <x v="1"/>
    <x v="10"/>
    <s v="Y"/>
    <s v="202206"/>
    <n v="11514"/>
    <n v="2683472.9735004799"/>
    <n v="19854123.660944182"/>
    <m/>
    <n v="0.13515947716087032"/>
    <n v="16.350000000000001"/>
    <n v="15.369"/>
    <n v="1556"/>
    <n v="23914.16"/>
    <n v="-46.1"/>
    <n v="23868.06"/>
  </r>
  <r>
    <x v="86"/>
    <x v="30"/>
    <s v="KC"/>
    <x v="15"/>
    <x v="2"/>
    <x v="10"/>
    <s v="N"/>
    <s v="202206"/>
    <n v="6604"/>
    <n v="2683472.9735004799"/>
    <m/>
    <m/>
    <m/>
    <n v="27.43"/>
    <n v="25.784199999999998"/>
    <m/>
    <n v="0"/>
    <n v="0"/>
    <n v="0"/>
  </r>
  <r>
    <x v="86"/>
    <x v="30"/>
    <s v="KG"/>
    <x v="1"/>
    <x v="2"/>
    <x v="10"/>
    <s v="Y"/>
    <s v="202206"/>
    <n v="9491"/>
    <n v="2683472.9735004799"/>
    <n v="19854123.660944182"/>
    <m/>
    <n v="0.13515947716087032"/>
    <n v="36.21"/>
    <n v="34.037399999999998"/>
    <n v="1282"/>
    <n v="43635.95"/>
    <n v="136.16"/>
    <n v="43772.11"/>
  </r>
  <r>
    <x v="86"/>
    <x v="30"/>
    <s v="KR"/>
    <x v="3"/>
    <x v="2"/>
    <x v="10"/>
    <s v="Y"/>
    <s v="202206"/>
    <n v="6376"/>
    <n v="2683472.9735004799"/>
    <n v="4712895.6336896839"/>
    <m/>
    <n v="0.56938943317945123"/>
    <n v="9.4600000000000009"/>
    <n v="8.8924000000000003"/>
    <n v="3630"/>
    <n v="32279.41"/>
    <n v="35.56"/>
    <n v="32314.97"/>
  </r>
  <r>
    <x v="87"/>
    <x v="31"/>
    <s v="82"/>
    <x v="15"/>
    <x v="0"/>
    <x v="11"/>
    <s v="Y"/>
    <s v="202206"/>
    <n v="93339"/>
    <n v="1291.7386043014001"/>
    <n v="2769690.1932856217"/>
    <m/>
    <n v="4.6638378813373325E-4"/>
    <n v="0.99"/>
    <n v="0.93307499999999999"/>
    <n v="43"/>
    <n v="40.119999999999997"/>
    <n v="0"/>
    <n v="40.119999999999997"/>
  </r>
  <r>
    <x v="87"/>
    <x v="31"/>
    <s v="83"/>
    <x v="1"/>
    <x v="0"/>
    <x v="11"/>
    <s v="Y"/>
    <s v="202206"/>
    <n v="28825"/>
    <n v="1291.7386043014001"/>
    <n v="2769690.1932856212"/>
    <m/>
    <n v="4.6638378813373331E-4"/>
    <n v="0.99"/>
    <n v="0.93307499999999999"/>
    <n v="13"/>
    <n v="12.13"/>
    <n v="0.93"/>
    <n v="13.06"/>
  </r>
  <r>
    <x v="87"/>
    <x v="31"/>
    <s v="2Q"/>
    <x v="3"/>
    <x v="0"/>
    <x v="11"/>
    <s v="Y"/>
    <s v="202206"/>
    <n v="4414"/>
    <n v="1291.7386043014001"/>
    <n v="2734990.5484249759"/>
    <m/>
    <n v="4.723009390453965E-4"/>
    <n v="0.98"/>
    <n v="0.92364999999999997"/>
    <n v="2"/>
    <n v="1.85"/>
    <n v="0"/>
    <n v="1.85"/>
  </r>
  <r>
    <x v="87"/>
    <x v="31"/>
    <s v="86"/>
    <x v="1"/>
    <x v="1"/>
    <x v="11"/>
    <s v="N"/>
    <s v="202206"/>
    <n v="4638"/>
    <n v="1291.7386043014001"/>
    <m/>
    <m/>
    <m/>
    <n v="4.0599999999999996"/>
    <n v="3.8163999999999993"/>
    <m/>
    <n v="0"/>
    <n v="0"/>
    <n v="0"/>
  </r>
  <r>
    <x v="87"/>
    <x v="31"/>
    <s v="85"/>
    <x v="3"/>
    <x v="1"/>
    <x v="11"/>
    <s v="Y"/>
    <s v="202206"/>
    <n v="4495"/>
    <n v="1291.7386043014001"/>
    <n v="2734990.5484249759"/>
    <m/>
    <n v="4.723009390453965E-4"/>
    <n v="10.32"/>
    <n v="9.7007999999999992"/>
    <n v="2"/>
    <n v="19.399999999999999"/>
    <n v="0"/>
    <n v="19.399999999999999"/>
  </r>
  <r>
    <x v="87"/>
    <x v="31"/>
    <s v="KD"/>
    <x v="15"/>
    <x v="2"/>
    <x v="11"/>
    <s v="Y"/>
    <s v="202206"/>
    <n v="4080"/>
    <n v="1291.7386043014001"/>
    <n v="2769690.1932856217"/>
    <m/>
    <n v="4.6638378813373325E-4"/>
    <n v="12.35"/>
    <n v="11.608999999999998"/>
    <n v="1"/>
    <n v="11.61"/>
    <n v="0"/>
    <n v="11.61"/>
  </r>
  <r>
    <x v="87"/>
    <x v="31"/>
    <s v="KV"/>
    <x v="1"/>
    <x v="2"/>
    <x v="11"/>
    <s v="Y"/>
    <s v="202206"/>
    <n v="1269"/>
    <n v="1291.7386043014001"/>
    <n v="2769690.1932856217"/>
    <m/>
    <n v="4.6638378813373325E-4"/>
    <n v="12.35"/>
    <n v="11.608999999999998"/>
    <n v="0"/>
    <n v="0"/>
    <n v="0"/>
    <n v="0"/>
  </r>
  <r>
    <x v="88"/>
    <x v="31"/>
    <s v="82"/>
    <x v="15"/>
    <x v="0"/>
    <x v="11"/>
    <s v="Y"/>
    <s v="202206"/>
    <n v="93339"/>
    <n v="96931.051738459995"/>
    <n v="2769690.1932856217"/>
    <m/>
    <n v="3.4997073670348974E-2"/>
    <n v="0.99"/>
    <n v="0.93307499999999999"/>
    <n v="3266"/>
    <n v="3047.42"/>
    <n v="32.68"/>
    <n v="3080.1"/>
  </r>
  <r>
    <x v="88"/>
    <x v="31"/>
    <s v="83"/>
    <x v="1"/>
    <x v="0"/>
    <x v="11"/>
    <s v="Y"/>
    <s v="202206"/>
    <n v="28825"/>
    <n v="96931.051738459995"/>
    <n v="2769690.1932856212"/>
    <m/>
    <n v="3.4997073670348981E-2"/>
    <n v="0.99"/>
    <n v="0.93307499999999999"/>
    <n v="1008"/>
    <n v="940.54"/>
    <n v="12.13"/>
    <n v="952.67"/>
  </r>
  <r>
    <x v="88"/>
    <x v="31"/>
    <s v="2Q"/>
    <x v="3"/>
    <x v="0"/>
    <x v="11"/>
    <s v="Y"/>
    <s v="202206"/>
    <n v="4414"/>
    <n v="96931.051738459995"/>
    <n v="2734990.5484249759"/>
    <m/>
    <n v="3.5441092033857508E-2"/>
    <n v="0.98"/>
    <n v="0.92364999999999997"/>
    <n v="156"/>
    <n v="144.09"/>
    <n v="0.92"/>
    <n v="145.01"/>
  </r>
  <r>
    <x v="88"/>
    <x v="31"/>
    <s v="86"/>
    <x v="1"/>
    <x v="1"/>
    <x v="11"/>
    <s v="N"/>
    <s v="202206"/>
    <n v="4638"/>
    <n v="96931.051738459995"/>
    <m/>
    <m/>
    <m/>
    <n v="4.0599999999999996"/>
    <n v="3.8163999999999993"/>
    <m/>
    <n v="0"/>
    <n v="0"/>
    <n v="0"/>
  </r>
  <r>
    <x v="88"/>
    <x v="31"/>
    <s v="85"/>
    <x v="3"/>
    <x v="1"/>
    <x v="11"/>
    <s v="Y"/>
    <s v="202206"/>
    <n v="4495"/>
    <n v="96931.051738459995"/>
    <n v="2734990.5484249759"/>
    <m/>
    <n v="3.5441092033857508E-2"/>
    <n v="10.32"/>
    <n v="9.7007999999999992"/>
    <n v="159"/>
    <n v="1542.43"/>
    <n v="9.7200000000000006"/>
    <n v="1552.15"/>
  </r>
  <r>
    <x v="88"/>
    <x v="31"/>
    <s v="KD"/>
    <x v="15"/>
    <x v="2"/>
    <x v="11"/>
    <s v="Y"/>
    <s v="202206"/>
    <n v="4080"/>
    <n v="96931.051738459995"/>
    <n v="2769690.1932856217"/>
    <m/>
    <n v="3.4997073670348974E-2"/>
    <n v="12.35"/>
    <n v="11.608999999999998"/>
    <n v="142"/>
    <n v="1648.48"/>
    <n v="0"/>
    <n v="1648.48"/>
  </r>
  <r>
    <x v="88"/>
    <x v="31"/>
    <s v="KV"/>
    <x v="1"/>
    <x v="2"/>
    <x v="11"/>
    <s v="Y"/>
    <s v="202206"/>
    <n v="1269"/>
    <n v="96931.051738459995"/>
    <n v="2769690.1932856217"/>
    <m/>
    <n v="3.4997073670348974E-2"/>
    <n v="12.35"/>
    <n v="11.608999999999998"/>
    <n v="44"/>
    <n v="510.8"/>
    <n v="0"/>
    <n v="510.8"/>
  </r>
  <r>
    <x v="89"/>
    <x v="31"/>
    <s v="82"/>
    <x v="15"/>
    <x v="0"/>
    <x v="11"/>
    <s v="Y"/>
    <s v="202206"/>
    <n v="93339"/>
    <n v="830739.89181336504"/>
    <n v="2769690.1932856217"/>
    <m/>
    <n v="0.29993964445094734"/>
    <n v="0.99"/>
    <n v="0.93307499999999999"/>
    <n v="27996"/>
    <n v="26122.37"/>
    <n v="287.37"/>
    <n v="26409.739999999998"/>
  </r>
  <r>
    <x v="89"/>
    <x v="31"/>
    <s v="83"/>
    <x v="1"/>
    <x v="0"/>
    <x v="11"/>
    <s v="Y"/>
    <s v="202206"/>
    <n v="28825"/>
    <n v="830739.89181336504"/>
    <n v="2769690.1932856212"/>
    <m/>
    <n v="0.2999396444509474"/>
    <n v="0.99"/>
    <n v="0.93307499999999999"/>
    <n v="8645"/>
    <n v="8066.43"/>
    <n v="96.13"/>
    <n v="8162.56"/>
  </r>
  <r>
    <x v="89"/>
    <x v="31"/>
    <s v="2Q"/>
    <x v="3"/>
    <x v="0"/>
    <x v="11"/>
    <s v="Y"/>
    <s v="202206"/>
    <n v="4414"/>
    <n v="830739.89181336504"/>
    <n v="2734990.5484249759"/>
    <m/>
    <n v="0.30374506862254819"/>
    <n v="0.98"/>
    <n v="0.92364999999999997"/>
    <n v="1340"/>
    <n v="1237.69"/>
    <n v="10.15"/>
    <n v="1247.8400000000001"/>
  </r>
  <r>
    <x v="89"/>
    <x v="31"/>
    <s v="86"/>
    <x v="1"/>
    <x v="1"/>
    <x v="11"/>
    <s v="N"/>
    <s v="202206"/>
    <n v="4638"/>
    <n v="830739.89181336504"/>
    <m/>
    <m/>
    <m/>
    <n v="4.0599999999999996"/>
    <n v="3.8163999999999993"/>
    <m/>
    <n v="0"/>
    <n v="0"/>
    <n v="0"/>
  </r>
  <r>
    <x v="89"/>
    <x v="31"/>
    <s v="85"/>
    <x v="3"/>
    <x v="1"/>
    <x v="11"/>
    <s v="Y"/>
    <s v="202206"/>
    <n v="4495"/>
    <n v="830739.89181336504"/>
    <n v="2734990.5484249759"/>
    <m/>
    <n v="0.30374506862254819"/>
    <n v="10.32"/>
    <n v="9.7007999999999992"/>
    <n v="1365"/>
    <n v="13241.59"/>
    <n v="-38.799999999999997"/>
    <n v="13202.79"/>
  </r>
  <r>
    <x v="89"/>
    <x v="31"/>
    <s v="KD"/>
    <x v="15"/>
    <x v="2"/>
    <x v="11"/>
    <s v="Y"/>
    <s v="202206"/>
    <n v="4080"/>
    <n v="830739.89181336504"/>
    <n v="2769690.1932856217"/>
    <m/>
    <n v="0.29993964445094734"/>
    <n v="12.35"/>
    <n v="11.608999999999998"/>
    <n v="1223"/>
    <n v="14197.81"/>
    <n v="23.22"/>
    <n v="14221.029999999999"/>
  </r>
  <r>
    <x v="89"/>
    <x v="31"/>
    <s v="KV"/>
    <x v="1"/>
    <x v="2"/>
    <x v="11"/>
    <s v="Y"/>
    <s v="202206"/>
    <n v="1269"/>
    <n v="830739.89181336504"/>
    <n v="2769690.1932856217"/>
    <m/>
    <n v="0.29993964445094734"/>
    <n v="12.35"/>
    <n v="11.608999999999998"/>
    <n v="380"/>
    <n v="4411.42"/>
    <n v="11.61"/>
    <n v="4423.03"/>
  </r>
  <r>
    <x v="90"/>
    <x v="31"/>
    <s v="82"/>
    <x v="15"/>
    <x v="0"/>
    <x v="11"/>
    <s v="Y"/>
    <s v="202206"/>
    <n v="93339"/>
    <n v="201460.565855163"/>
    <n v="2769690.1932856217"/>
    <m/>
    <n v="7.2737581388543249E-2"/>
    <n v="0.99"/>
    <n v="0.93307499999999999"/>
    <n v="6789"/>
    <n v="6334.65"/>
    <n v="69.959999999999994"/>
    <n v="6404.61"/>
  </r>
  <r>
    <x v="90"/>
    <x v="31"/>
    <s v="83"/>
    <x v="1"/>
    <x v="0"/>
    <x v="11"/>
    <s v="Y"/>
    <s v="202206"/>
    <n v="28825"/>
    <n v="201460.565855163"/>
    <n v="2769690.1932856212"/>
    <m/>
    <n v="7.2737581388543263E-2"/>
    <n v="0.99"/>
    <n v="0.93307499999999999"/>
    <n v="2096"/>
    <n v="1955.73"/>
    <n v="23.34"/>
    <n v="1979.07"/>
  </r>
  <r>
    <x v="90"/>
    <x v="31"/>
    <s v="2Q"/>
    <x v="3"/>
    <x v="0"/>
    <x v="11"/>
    <s v="Y"/>
    <s v="202206"/>
    <n v="4414"/>
    <n v="201460.565855163"/>
    <n v="2734990.5484249759"/>
    <m/>
    <n v="7.3660424885628933E-2"/>
    <n v="0.98"/>
    <n v="0.92364999999999997"/>
    <n v="325"/>
    <n v="300.19"/>
    <n v="1.85"/>
    <n v="302.04000000000002"/>
  </r>
  <r>
    <x v="90"/>
    <x v="31"/>
    <s v="86"/>
    <x v="1"/>
    <x v="1"/>
    <x v="11"/>
    <s v="Y"/>
    <s v="202206"/>
    <n v="4638"/>
    <n v="201460.565855163"/>
    <n v="1840727.5111294952"/>
    <m/>
    <n v="0.10944616443068431"/>
    <n v="4.0599999999999996"/>
    <n v="3.8163999999999993"/>
    <n v="507"/>
    <n v="1934.91"/>
    <n v="-15.26"/>
    <n v="1919.65"/>
  </r>
  <r>
    <x v="90"/>
    <x v="31"/>
    <s v="85"/>
    <x v="3"/>
    <x v="1"/>
    <x v="11"/>
    <s v="Y"/>
    <s v="202206"/>
    <n v="4495"/>
    <n v="201460.565855163"/>
    <n v="2734990.5484249759"/>
    <m/>
    <n v="7.3660424885628933E-2"/>
    <n v="10.32"/>
    <n v="9.7007999999999992"/>
    <n v="331"/>
    <n v="3210.96"/>
    <n v="-19.399999999999999"/>
    <n v="3191.56"/>
  </r>
  <r>
    <x v="90"/>
    <x v="31"/>
    <s v="KD"/>
    <x v="15"/>
    <x v="2"/>
    <x v="11"/>
    <s v="Y"/>
    <s v="202206"/>
    <n v="4080"/>
    <n v="201460.565855163"/>
    <n v="2769690.1932856217"/>
    <m/>
    <n v="7.2737581388543249E-2"/>
    <n v="12.35"/>
    <n v="11.608999999999998"/>
    <n v="296"/>
    <n v="3436.26"/>
    <n v="11.61"/>
    <n v="3447.8700000000003"/>
  </r>
  <r>
    <x v="90"/>
    <x v="31"/>
    <s v="KV"/>
    <x v="1"/>
    <x v="2"/>
    <x v="11"/>
    <s v="Y"/>
    <s v="202206"/>
    <n v="1269"/>
    <n v="201460.565855163"/>
    <n v="2769690.1932856217"/>
    <m/>
    <n v="7.2737581388543249E-2"/>
    <n v="12.35"/>
    <n v="11.608999999999998"/>
    <n v="92"/>
    <n v="1068.03"/>
    <n v="11.61"/>
    <n v="1079.6399999999999"/>
  </r>
  <r>
    <x v="91"/>
    <x v="32"/>
    <s v="82"/>
    <x v="15"/>
    <x v="0"/>
    <x v="11"/>
    <s v="Y"/>
    <s v="202206"/>
    <n v="93339"/>
    <n v="398716.64919436502"/>
    <n v="2769690.1932856217"/>
    <m/>
    <n v="0.14395712927061216"/>
    <n v="0.99"/>
    <n v="0.93307499999999999"/>
    <n v="13436"/>
    <n v="12536.8"/>
    <n v="138.08000000000001"/>
    <n v="12674.88"/>
  </r>
  <r>
    <x v="91"/>
    <x v="32"/>
    <s v="83"/>
    <x v="1"/>
    <x v="0"/>
    <x v="11"/>
    <s v="Y"/>
    <s v="202206"/>
    <n v="28825"/>
    <n v="398716.64919436502"/>
    <n v="2769690.1932856212"/>
    <m/>
    <n v="0.14395712927061219"/>
    <n v="0.99"/>
    <n v="0.93307499999999999"/>
    <n v="4149"/>
    <n v="3871.33"/>
    <n v="43.86"/>
    <n v="3915.19"/>
  </r>
  <r>
    <x v="91"/>
    <x v="32"/>
    <s v="2Q"/>
    <x v="3"/>
    <x v="0"/>
    <x v="11"/>
    <s v="Y"/>
    <s v="202206"/>
    <n v="4414"/>
    <n v="398716.64919436502"/>
    <n v="2734990.5484249759"/>
    <m/>
    <n v="0.14578355651867889"/>
    <n v="0.98"/>
    <n v="0.92364999999999997"/>
    <n v="643"/>
    <n v="593.91"/>
    <n v="5.55"/>
    <n v="599.45999999999992"/>
  </r>
  <r>
    <x v="91"/>
    <x v="32"/>
    <s v="86"/>
    <x v="1"/>
    <x v="1"/>
    <x v="11"/>
    <s v="Y"/>
    <s v="202206"/>
    <n v="4638"/>
    <n v="398716.64919436502"/>
    <n v="1840727.5111294952"/>
    <m/>
    <n v="0.21660818713450267"/>
    <n v="4.0599999999999996"/>
    <n v="3.8163999999999993"/>
    <n v="1004"/>
    <n v="3831.67"/>
    <n v="-26.72"/>
    <n v="3804.9500000000003"/>
  </r>
  <r>
    <x v="91"/>
    <x v="32"/>
    <s v="85"/>
    <x v="3"/>
    <x v="1"/>
    <x v="11"/>
    <s v="Y"/>
    <s v="202206"/>
    <n v="4495"/>
    <n v="398716.64919436502"/>
    <n v="2734990.5484249759"/>
    <m/>
    <n v="0.14578355651867889"/>
    <n v="10.32"/>
    <n v="9.7007999999999992"/>
    <n v="655"/>
    <n v="6354.02"/>
    <n v="-19.399999999999999"/>
    <n v="6334.6200000000008"/>
  </r>
  <r>
    <x v="91"/>
    <x v="32"/>
    <s v="KD"/>
    <x v="15"/>
    <x v="2"/>
    <x v="11"/>
    <s v="Y"/>
    <s v="202206"/>
    <n v="4080"/>
    <n v="398716.64919436502"/>
    <n v="2769690.1932856217"/>
    <m/>
    <n v="0.14395712927061216"/>
    <n v="12.35"/>
    <n v="11.608999999999998"/>
    <n v="587"/>
    <n v="6814.48"/>
    <n v="0"/>
    <n v="6814.48"/>
  </r>
  <r>
    <x v="91"/>
    <x v="32"/>
    <s v="KV"/>
    <x v="1"/>
    <x v="2"/>
    <x v="11"/>
    <s v="Y"/>
    <s v="202206"/>
    <n v="1269"/>
    <n v="398716.64919436502"/>
    <n v="2769690.1932856217"/>
    <m/>
    <n v="0.14395712927061216"/>
    <n v="12.35"/>
    <n v="11.608999999999998"/>
    <n v="182"/>
    <n v="2112.84"/>
    <n v="11.61"/>
    <n v="2124.4500000000003"/>
  </r>
  <r>
    <x v="92"/>
    <x v="32"/>
    <s v="82"/>
    <x v="15"/>
    <x v="0"/>
    <x v="11"/>
    <s v="Y"/>
    <s v="202206"/>
    <n v="93339"/>
    <n v="196977.47305199999"/>
    <n v="2769690.1932856217"/>
    <m/>
    <n v="7.111895530031466E-2"/>
    <n v="0.99"/>
    <n v="0.93307499999999999"/>
    <n v="6638"/>
    <n v="6193.75"/>
    <n v="67.180000000000007"/>
    <n v="6260.93"/>
  </r>
  <r>
    <x v="92"/>
    <x v="32"/>
    <s v="83"/>
    <x v="1"/>
    <x v="0"/>
    <x v="11"/>
    <s v="Y"/>
    <s v="202206"/>
    <n v="28825"/>
    <n v="196977.47305199999"/>
    <n v="2769690.1932856212"/>
    <m/>
    <n v="7.1118955300314673E-2"/>
    <n v="0.99"/>
    <n v="0.93307499999999999"/>
    <n v="2050"/>
    <n v="1912.8"/>
    <n v="23.31"/>
    <n v="1936.11"/>
  </r>
  <r>
    <x v="92"/>
    <x v="32"/>
    <s v="2Q"/>
    <x v="3"/>
    <x v="0"/>
    <x v="11"/>
    <s v="Y"/>
    <s v="202206"/>
    <n v="4414"/>
    <n v="196977.47305199999"/>
    <n v="2734990.5484249759"/>
    <m/>
    <n v="7.2021262803059857E-2"/>
    <n v="0.98"/>
    <n v="0.92364999999999997"/>
    <n v="317"/>
    <n v="292.8"/>
    <n v="2.77"/>
    <n v="295.57"/>
  </r>
  <r>
    <x v="92"/>
    <x v="32"/>
    <s v="86"/>
    <x v="1"/>
    <x v="1"/>
    <x v="11"/>
    <s v="Y"/>
    <s v="202206"/>
    <n v="4638"/>
    <n v="196977.47305199999"/>
    <n v="1840727.5111294952"/>
    <m/>
    <n v="0.10701066391468879"/>
    <n v="4.0599999999999996"/>
    <n v="3.8163999999999993"/>
    <n v="496"/>
    <n v="1892.93"/>
    <n v="-15.26"/>
    <n v="1877.67"/>
  </r>
  <r>
    <x v="92"/>
    <x v="32"/>
    <s v="85"/>
    <x v="3"/>
    <x v="1"/>
    <x v="11"/>
    <s v="Y"/>
    <s v="202206"/>
    <n v="4495"/>
    <n v="196977.47305199999"/>
    <n v="2734990.5484249759"/>
    <m/>
    <n v="7.2021262803059857E-2"/>
    <n v="10.32"/>
    <n v="9.7007999999999992"/>
    <n v="323"/>
    <n v="3133.36"/>
    <n v="9.7200000000000006"/>
    <n v="3143.08"/>
  </r>
  <r>
    <x v="92"/>
    <x v="32"/>
    <s v="KD"/>
    <x v="15"/>
    <x v="2"/>
    <x v="11"/>
    <s v="Y"/>
    <s v="202206"/>
    <n v="4080"/>
    <n v="196977.47305199999"/>
    <n v="2769690.1932856217"/>
    <m/>
    <n v="7.111895530031466E-2"/>
    <n v="12.35"/>
    <n v="11.608999999999998"/>
    <n v="290"/>
    <n v="3366.61"/>
    <n v="0"/>
    <n v="3366.61"/>
  </r>
  <r>
    <x v="92"/>
    <x v="32"/>
    <s v="KV"/>
    <x v="1"/>
    <x v="2"/>
    <x v="11"/>
    <s v="Y"/>
    <s v="202206"/>
    <n v="1269"/>
    <n v="196977.47305199999"/>
    <n v="2769690.1932856217"/>
    <m/>
    <n v="7.111895530031466E-2"/>
    <n v="12.35"/>
    <n v="11.608999999999998"/>
    <n v="90"/>
    <n v="1044.81"/>
    <n v="0"/>
    <n v="1044.81"/>
  </r>
  <r>
    <x v="93"/>
    <x v="32"/>
    <s v="82"/>
    <x v="15"/>
    <x v="0"/>
    <x v="11"/>
    <s v="Y"/>
    <s v="202206"/>
    <n v="93339"/>
    <n v="139609.082096261"/>
    <n v="2769690.1932856217"/>
    <m/>
    <n v="5.0406028239081087E-2"/>
    <n v="0.99"/>
    <n v="0.93307499999999999"/>
    <n v="4704"/>
    <n v="4389.18"/>
    <n v="48.52"/>
    <n v="4437.7000000000007"/>
  </r>
  <r>
    <x v="93"/>
    <x v="32"/>
    <s v="83"/>
    <x v="1"/>
    <x v="0"/>
    <x v="11"/>
    <s v="Y"/>
    <s v="202206"/>
    <n v="28825"/>
    <n v="139609.082096261"/>
    <n v="2769690.1932856212"/>
    <m/>
    <n v="5.0406028239081094E-2"/>
    <n v="0.99"/>
    <n v="0.93307499999999999"/>
    <n v="1452"/>
    <n v="1354.82"/>
    <n v="14.93"/>
    <n v="1369.75"/>
  </r>
  <r>
    <x v="93"/>
    <x v="32"/>
    <s v="2Q"/>
    <x v="3"/>
    <x v="0"/>
    <x v="11"/>
    <s v="Y"/>
    <s v="202206"/>
    <n v="4414"/>
    <n v="139609.082096261"/>
    <n v="2734990.5484249759"/>
    <m/>
    <n v="5.1045544627808297E-2"/>
    <n v="0.98"/>
    <n v="0.92364999999999997"/>
    <n v="225"/>
    <n v="207.82"/>
    <n v="2.78"/>
    <n v="210.6"/>
  </r>
  <r>
    <x v="93"/>
    <x v="32"/>
    <s v="86"/>
    <x v="1"/>
    <x v="1"/>
    <x v="11"/>
    <s v="Y"/>
    <s v="202206"/>
    <n v="4638"/>
    <n v="139609.082096261"/>
    <n v="1840727.5111294952"/>
    <m/>
    <n v="7.5844513243893977E-2"/>
    <n v="4.0599999999999996"/>
    <n v="3.8163999999999993"/>
    <n v="351"/>
    <n v="1339.56"/>
    <n v="-11.44"/>
    <n v="1328.12"/>
  </r>
  <r>
    <x v="93"/>
    <x v="32"/>
    <s v="85"/>
    <x v="3"/>
    <x v="1"/>
    <x v="11"/>
    <s v="Y"/>
    <s v="202206"/>
    <n v="4495"/>
    <n v="139609.082096261"/>
    <n v="2734990.5484249759"/>
    <m/>
    <n v="5.1045544627808297E-2"/>
    <n v="10.32"/>
    <n v="9.7007999999999992"/>
    <n v="229"/>
    <n v="2221.48"/>
    <n v="0"/>
    <n v="2221.48"/>
  </r>
  <r>
    <x v="93"/>
    <x v="32"/>
    <s v="KD"/>
    <x v="15"/>
    <x v="2"/>
    <x v="11"/>
    <s v="Y"/>
    <s v="202206"/>
    <n v="4080"/>
    <n v="139609.082096261"/>
    <n v="2769690.1932856217"/>
    <m/>
    <n v="5.0406028239081087E-2"/>
    <n v="12.35"/>
    <n v="11.608999999999998"/>
    <n v="205"/>
    <n v="2379.84"/>
    <n v="11.61"/>
    <n v="2391.4500000000003"/>
  </r>
  <r>
    <x v="93"/>
    <x v="32"/>
    <s v="KV"/>
    <x v="1"/>
    <x v="2"/>
    <x v="11"/>
    <s v="Y"/>
    <s v="202206"/>
    <n v="1269"/>
    <n v="139609.082096261"/>
    <n v="2769690.1932856217"/>
    <m/>
    <n v="5.0406028239081087E-2"/>
    <n v="12.35"/>
    <n v="11.608999999999998"/>
    <n v="63"/>
    <n v="731.37"/>
    <n v="0"/>
    <n v="731.37"/>
  </r>
  <r>
    <x v="94"/>
    <x v="32"/>
    <s v="82"/>
    <x v="15"/>
    <x v="0"/>
    <x v="11"/>
    <s v="Y"/>
    <s v="202206"/>
    <n v="93339"/>
    <n v="1139.76935673653"/>
    <n v="2769690.1932856217"/>
    <m/>
    <n v="4.1151510717682362E-4"/>
    <n v="0.99"/>
    <n v="0.93307499999999999"/>
    <n v="38"/>
    <n v="35.46"/>
    <n v="0.93"/>
    <n v="36.39"/>
  </r>
  <r>
    <x v="94"/>
    <x v="32"/>
    <s v="83"/>
    <x v="1"/>
    <x v="0"/>
    <x v="11"/>
    <s v="Y"/>
    <s v="202206"/>
    <n v="28825"/>
    <n v="1139.76935673653"/>
    <n v="2769690.1932856212"/>
    <m/>
    <n v="4.1151510717682372E-4"/>
    <n v="0.99"/>
    <n v="0.93307499999999999"/>
    <n v="11"/>
    <n v="10.26"/>
    <n v="0"/>
    <n v="10.26"/>
  </r>
  <r>
    <x v="94"/>
    <x v="32"/>
    <s v="2Q"/>
    <x v="3"/>
    <x v="0"/>
    <x v="11"/>
    <s v="Y"/>
    <s v="202206"/>
    <n v="4414"/>
    <n v="1139.76935673653"/>
    <n v="2734990.5484249759"/>
    <m/>
    <n v="4.1673612268711472E-4"/>
    <n v="0.98"/>
    <n v="0.92364999999999997"/>
    <n v="1"/>
    <n v="0.92"/>
    <n v="0"/>
    <n v="0.92"/>
  </r>
  <r>
    <x v="94"/>
    <x v="32"/>
    <s v="86"/>
    <x v="1"/>
    <x v="1"/>
    <x v="11"/>
    <s v="Y"/>
    <s v="202206"/>
    <n v="4638"/>
    <n v="1139.76935673653"/>
    <n v="1840727.5111294952"/>
    <m/>
    <n v="6.1919504643962874E-4"/>
    <n v="4.0599999999999996"/>
    <n v="3.8163999999999993"/>
    <n v="2"/>
    <n v="7.63"/>
    <n v="0"/>
    <n v="7.63"/>
  </r>
  <r>
    <x v="94"/>
    <x v="32"/>
    <s v="85"/>
    <x v="3"/>
    <x v="1"/>
    <x v="11"/>
    <s v="Y"/>
    <s v="202206"/>
    <n v="4495"/>
    <n v="1139.76935673653"/>
    <n v="2734990.5484249759"/>
    <m/>
    <n v="4.1673612268711472E-4"/>
    <n v="10.32"/>
    <n v="9.7007999999999992"/>
    <n v="1"/>
    <n v="9.6999999999999993"/>
    <n v="0"/>
    <n v="9.6999999999999993"/>
  </r>
  <r>
    <x v="94"/>
    <x v="32"/>
    <s v="KD"/>
    <x v="15"/>
    <x v="2"/>
    <x v="11"/>
    <s v="Y"/>
    <s v="202206"/>
    <n v="4080"/>
    <n v="1139.76935673653"/>
    <n v="2769690.1932856217"/>
    <m/>
    <n v="4.1151510717682362E-4"/>
    <n v="12.35"/>
    <n v="11.608999999999998"/>
    <n v="1"/>
    <n v="11.61"/>
    <n v="0"/>
    <n v="11.61"/>
  </r>
  <r>
    <x v="94"/>
    <x v="32"/>
    <s v="KV"/>
    <x v="1"/>
    <x v="2"/>
    <x v="11"/>
    <s v="Y"/>
    <s v="202206"/>
    <n v="1269"/>
    <n v="1139.76935673653"/>
    <n v="2769690.1932856217"/>
    <m/>
    <n v="4.1151510717682362E-4"/>
    <n v="12.35"/>
    <n v="11.608999999999998"/>
    <n v="0"/>
    <n v="0"/>
    <n v="0"/>
    <n v="0"/>
  </r>
  <r>
    <x v="95"/>
    <x v="33"/>
    <s v="82"/>
    <x v="15"/>
    <x v="0"/>
    <x v="11"/>
    <s v="Y"/>
    <s v="202206"/>
    <n v="93339"/>
    <n v="145029.318592742"/>
    <n v="2769690.1932856217"/>
    <m/>
    <n v="5.2363011193211094E-2"/>
    <n v="0.99"/>
    <n v="0.93307499999999999"/>
    <n v="4887"/>
    <n v="4559.9399999999996"/>
    <n v="51.34"/>
    <n v="4611.28"/>
  </r>
  <r>
    <x v="95"/>
    <x v="33"/>
    <s v="83"/>
    <x v="1"/>
    <x v="0"/>
    <x v="11"/>
    <s v="Y"/>
    <s v="202206"/>
    <n v="28825"/>
    <n v="145029.318592742"/>
    <n v="2769690.1932856212"/>
    <m/>
    <n v="5.2363011193211101E-2"/>
    <n v="0.99"/>
    <n v="0.93307499999999999"/>
    <n v="1509"/>
    <n v="1408.01"/>
    <n v="20.54"/>
    <n v="1428.55"/>
  </r>
  <r>
    <x v="95"/>
    <x v="33"/>
    <s v="2Q"/>
    <x v="3"/>
    <x v="0"/>
    <x v="11"/>
    <s v="Y"/>
    <s v="202206"/>
    <n v="4414"/>
    <n v="145029.318592742"/>
    <n v="2734990.5484249759"/>
    <m/>
    <n v="5.3027356411253911E-2"/>
    <n v="0.98"/>
    <n v="0.92364999999999997"/>
    <n v="234"/>
    <n v="216.13"/>
    <n v="2.76"/>
    <n v="218.89"/>
  </r>
  <r>
    <x v="95"/>
    <x v="33"/>
    <s v="86"/>
    <x v="1"/>
    <x v="1"/>
    <x v="11"/>
    <s v="Y"/>
    <s v="202206"/>
    <n v="4638"/>
    <n v="145029.318592742"/>
    <n v="1840727.5111294952"/>
    <m/>
    <n v="7.8789129686962764E-2"/>
    <n v="4.0599999999999996"/>
    <n v="3.8163999999999993"/>
    <n v="365"/>
    <n v="1392.99"/>
    <n v="-15.26"/>
    <n v="1377.73"/>
  </r>
  <r>
    <x v="95"/>
    <x v="33"/>
    <s v="85"/>
    <x v="3"/>
    <x v="1"/>
    <x v="11"/>
    <s v="Y"/>
    <s v="202206"/>
    <n v="4495"/>
    <n v="145029.318592742"/>
    <n v="2734990.5484249759"/>
    <m/>
    <n v="5.3027356411253911E-2"/>
    <n v="10.32"/>
    <n v="9.7007999999999992"/>
    <n v="238"/>
    <n v="2308.79"/>
    <n v="9.6999999999999993"/>
    <n v="2318.4899999999998"/>
  </r>
  <r>
    <x v="95"/>
    <x v="33"/>
    <s v="KD"/>
    <x v="15"/>
    <x v="2"/>
    <x v="11"/>
    <s v="Y"/>
    <s v="202206"/>
    <n v="4080"/>
    <n v="145029.318592742"/>
    <n v="2769690.1932856217"/>
    <m/>
    <n v="5.2363011193211094E-2"/>
    <n v="12.35"/>
    <n v="11.608999999999998"/>
    <n v="213"/>
    <n v="2472.7199999999998"/>
    <n v="0"/>
    <n v="2472.7199999999998"/>
  </r>
  <r>
    <x v="95"/>
    <x v="33"/>
    <s v="KV"/>
    <x v="1"/>
    <x v="2"/>
    <x v="11"/>
    <s v="Y"/>
    <s v="202206"/>
    <n v="1269"/>
    <n v="145029.318592742"/>
    <n v="2769690.1932856217"/>
    <m/>
    <n v="5.2363011193211094E-2"/>
    <n v="12.35"/>
    <n v="11.608999999999998"/>
    <n v="66"/>
    <n v="766.19"/>
    <n v="0"/>
    <n v="766.19"/>
  </r>
  <r>
    <x v="96"/>
    <x v="33"/>
    <s v="82"/>
    <x v="15"/>
    <x v="0"/>
    <x v="11"/>
    <s v="Y"/>
    <s v="202206"/>
    <n v="93339"/>
    <n v="34699.644860645501"/>
    <n v="2769690.1932856217"/>
    <m/>
    <n v="1.252834881849442E-2"/>
    <n v="0.99"/>
    <n v="0.93307499999999999"/>
    <n v="1169"/>
    <n v="1090.76"/>
    <n v="11.19"/>
    <n v="1101.95"/>
  </r>
  <r>
    <x v="96"/>
    <x v="33"/>
    <s v="83"/>
    <x v="1"/>
    <x v="0"/>
    <x v="11"/>
    <s v="Y"/>
    <s v="202206"/>
    <n v="28825"/>
    <n v="34699.644860645501"/>
    <n v="2769690.1932856212"/>
    <m/>
    <n v="1.2528348818494423E-2"/>
    <n v="0.99"/>
    <n v="0.93307499999999999"/>
    <n v="361"/>
    <n v="336.84"/>
    <n v="3.73"/>
    <n v="340.57"/>
  </r>
  <r>
    <x v="96"/>
    <x v="33"/>
    <s v="2Q"/>
    <x v="3"/>
    <x v="0"/>
    <x v="11"/>
    <s v="N"/>
    <s v="202206"/>
    <n v="4414"/>
    <n v="34699.644860645501"/>
    <m/>
    <m/>
    <m/>
    <n v="0.98"/>
    <n v="0.92364999999999997"/>
    <m/>
    <n v="0"/>
    <n v="0"/>
    <n v="0"/>
  </r>
  <r>
    <x v="96"/>
    <x v="33"/>
    <s v="86"/>
    <x v="1"/>
    <x v="1"/>
    <x v="11"/>
    <s v="Y"/>
    <s v="202206"/>
    <n v="4638"/>
    <n v="34699.644860645501"/>
    <n v="1840727.5111294952"/>
    <m/>
    <n v="1.8851049191606493E-2"/>
    <n v="4.0599999999999996"/>
    <n v="3.8163999999999993"/>
    <n v="87"/>
    <n v="332.03"/>
    <n v="0"/>
    <n v="332.03"/>
  </r>
  <r>
    <x v="96"/>
    <x v="33"/>
    <s v="85"/>
    <x v="3"/>
    <x v="1"/>
    <x v="11"/>
    <s v="N"/>
    <s v="202206"/>
    <n v="4495"/>
    <n v="34699.644860645501"/>
    <m/>
    <m/>
    <m/>
    <n v="10.32"/>
    <n v="9.7007999999999992"/>
    <m/>
    <n v="0"/>
    <n v="0"/>
    <n v="0"/>
  </r>
  <r>
    <x v="96"/>
    <x v="33"/>
    <s v="KD"/>
    <x v="15"/>
    <x v="2"/>
    <x v="11"/>
    <s v="Y"/>
    <s v="202206"/>
    <n v="4080"/>
    <n v="34699.644860645501"/>
    <n v="2769690.1932856217"/>
    <m/>
    <n v="1.252834881849442E-2"/>
    <n v="12.35"/>
    <n v="11.608999999999998"/>
    <n v="51"/>
    <n v="592.05999999999995"/>
    <n v="0"/>
    <n v="592.05999999999995"/>
  </r>
  <r>
    <x v="96"/>
    <x v="33"/>
    <s v="KV"/>
    <x v="1"/>
    <x v="2"/>
    <x v="11"/>
    <s v="Y"/>
    <s v="202206"/>
    <n v="1269"/>
    <n v="34699.644860645501"/>
    <n v="2769690.1932856217"/>
    <m/>
    <n v="1.252834881849442E-2"/>
    <n v="12.35"/>
    <n v="11.608999999999998"/>
    <n v="15"/>
    <n v="174.13"/>
    <n v="0"/>
    <n v="174.13"/>
  </r>
  <r>
    <x v="97"/>
    <x v="33"/>
    <s v="82"/>
    <x v="15"/>
    <x v="0"/>
    <x v="11"/>
    <s v="Y"/>
    <s v="202206"/>
    <n v="93339"/>
    <n v="386052.54523062601"/>
    <n v="2769690.1932856217"/>
    <m/>
    <n v="0.13938473919086974"/>
    <n v="0.99"/>
    <n v="0.93307499999999999"/>
    <n v="13010"/>
    <n v="12139.31"/>
    <n v="134.38"/>
    <n v="12273.689999999999"/>
  </r>
  <r>
    <x v="97"/>
    <x v="33"/>
    <s v="83"/>
    <x v="1"/>
    <x v="0"/>
    <x v="11"/>
    <s v="Y"/>
    <s v="202206"/>
    <n v="28825"/>
    <n v="386052.54523062601"/>
    <n v="2769690.1932856212"/>
    <m/>
    <n v="0.13938473919086977"/>
    <n v="0.99"/>
    <n v="0.93307499999999999"/>
    <n v="4017"/>
    <n v="3748.16"/>
    <n v="44.81"/>
    <n v="3792.97"/>
  </r>
  <r>
    <x v="97"/>
    <x v="33"/>
    <s v="2Q"/>
    <x v="3"/>
    <x v="0"/>
    <x v="11"/>
    <s v="Y"/>
    <s v="202206"/>
    <n v="4414"/>
    <n v="386052.54523062601"/>
    <n v="2734990.5484249759"/>
    <m/>
    <n v="0.14115315515548879"/>
    <n v="0.98"/>
    <n v="0.92364999999999997"/>
    <n v="623"/>
    <n v="575.42999999999995"/>
    <n v="4.62"/>
    <n v="580.04999999999995"/>
  </r>
  <r>
    <x v="97"/>
    <x v="33"/>
    <s v="86"/>
    <x v="1"/>
    <x v="1"/>
    <x v="11"/>
    <s v="Y"/>
    <s v="202206"/>
    <n v="4638"/>
    <n v="386052.54523062601"/>
    <n v="1840727.5111294952"/>
    <m/>
    <n v="0.20972824217406244"/>
    <n v="4.0599999999999996"/>
    <n v="3.8163999999999993"/>
    <n v="972"/>
    <n v="3709.54"/>
    <n v="-26.71"/>
    <n v="3682.83"/>
  </r>
  <r>
    <x v="97"/>
    <x v="33"/>
    <s v="85"/>
    <x v="3"/>
    <x v="1"/>
    <x v="11"/>
    <s v="Y"/>
    <s v="202206"/>
    <n v="4495"/>
    <n v="386052.54523062601"/>
    <n v="2734990.5484249759"/>
    <m/>
    <n v="0.14115315515548879"/>
    <n v="10.32"/>
    <n v="9.7007999999999992"/>
    <n v="634"/>
    <n v="6150.31"/>
    <n v="0"/>
    <n v="6150.31"/>
  </r>
  <r>
    <x v="97"/>
    <x v="33"/>
    <s v="KD"/>
    <x v="15"/>
    <x v="2"/>
    <x v="11"/>
    <s v="Y"/>
    <s v="202206"/>
    <n v="4080"/>
    <n v="386052.54523062601"/>
    <n v="2769690.1932856217"/>
    <m/>
    <n v="0.13938473919086974"/>
    <n v="12.35"/>
    <n v="11.608999999999998"/>
    <n v="568"/>
    <n v="6593.91"/>
    <n v="23.22"/>
    <n v="6617.13"/>
  </r>
  <r>
    <x v="97"/>
    <x v="33"/>
    <s v="KV"/>
    <x v="1"/>
    <x v="2"/>
    <x v="11"/>
    <s v="Y"/>
    <s v="202206"/>
    <n v="1269"/>
    <n v="386052.54523062601"/>
    <n v="2769690.1932856217"/>
    <m/>
    <n v="0.13938473919086974"/>
    <n v="12.35"/>
    <n v="11.608999999999998"/>
    <n v="176"/>
    <n v="2043.18"/>
    <n v="0"/>
    <n v="2043.18"/>
  </r>
  <r>
    <x v="98"/>
    <x v="33"/>
    <s v="82"/>
    <x v="15"/>
    <x v="0"/>
    <x v="11"/>
    <s v="Y"/>
    <s v="202206"/>
    <n v="93339"/>
    <n v="337042.46289095603"/>
    <n v="2769690.1932856217"/>
    <m/>
    <n v="0.12168958958226662"/>
    <n v="0.99"/>
    <n v="0.93307499999999999"/>
    <n v="11358"/>
    <n v="10597.87"/>
    <n v="119.43"/>
    <n v="10717.300000000001"/>
  </r>
  <r>
    <x v="98"/>
    <x v="33"/>
    <s v="83"/>
    <x v="1"/>
    <x v="0"/>
    <x v="11"/>
    <s v="Y"/>
    <s v="202206"/>
    <n v="28825"/>
    <n v="337042.46289095603"/>
    <n v="2769690.1932856212"/>
    <m/>
    <n v="0.12168958958226665"/>
    <n v="0.99"/>
    <n v="0.93307499999999999"/>
    <n v="3507"/>
    <n v="3272.29"/>
    <n v="41.05"/>
    <n v="3313.34"/>
  </r>
  <r>
    <x v="98"/>
    <x v="33"/>
    <s v="2Q"/>
    <x v="3"/>
    <x v="0"/>
    <x v="11"/>
    <s v="Y"/>
    <s v="202206"/>
    <n v="4414"/>
    <n v="337042.46289095603"/>
    <n v="2734990.5484249759"/>
    <m/>
    <n v="0.12323350187994316"/>
    <n v="0.98"/>
    <n v="0.92364999999999997"/>
    <n v="543"/>
    <n v="501.54"/>
    <n v="5.54"/>
    <n v="507.08000000000004"/>
  </r>
  <r>
    <x v="98"/>
    <x v="33"/>
    <s v="86"/>
    <x v="1"/>
    <x v="1"/>
    <x v="11"/>
    <s v="Y"/>
    <s v="202206"/>
    <n v="4638"/>
    <n v="337042.46289095603"/>
    <n v="1840727.5111294952"/>
    <m/>
    <n v="0.18310285517715885"/>
    <n v="4.0599999999999996"/>
    <n v="3.8163999999999993"/>
    <n v="849"/>
    <n v="3240.12"/>
    <n v="-19.079999999999998"/>
    <n v="3221.04"/>
  </r>
  <r>
    <x v="98"/>
    <x v="33"/>
    <s v="85"/>
    <x v="3"/>
    <x v="1"/>
    <x v="11"/>
    <s v="Y"/>
    <s v="202206"/>
    <n v="4495"/>
    <n v="337042.46289095603"/>
    <n v="2734990.5484249759"/>
    <m/>
    <n v="0.12323350187994316"/>
    <n v="10.32"/>
    <n v="9.7007999999999992"/>
    <n v="553"/>
    <n v="5364.54"/>
    <n v="0"/>
    <n v="5364.54"/>
  </r>
  <r>
    <x v="98"/>
    <x v="33"/>
    <s v="KD"/>
    <x v="15"/>
    <x v="2"/>
    <x v="11"/>
    <s v="Y"/>
    <s v="202206"/>
    <n v="4080"/>
    <n v="337042.46289095603"/>
    <n v="2769690.1932856217"/>
    <m/>
    <n v="0.12168958958226662"/>
    <n v="12.35"/>
    <n v="11.608999999999998"/>
    <n v="496"/>
    <n v="5758.06"/>
    <n v="11.61"/>
    <n v="5769.67"/>
  </r>
  <r>
    <x v="98"/>
    <x v="33"/>
    <s v="KV"/>
    <x v="1"/>
    <x v="2"/>
    <x v="11"/>
    <s v="Y"/>
    <s v="202206"/>
    <n v="1269"/>
    <n v="337042.46289095603"/>
    <n v="2769690.1932856217"/>
    <m/>
    <n v="0.12168958958226662"/>
    <n v="12.35"/>
    <n v="11.608999999999998"/>
    <n v="154"/>
    <n v="1787.79"/>
    <n v="0"/>
    <n v="1787.79"/>
  </r>
  <r>
    <x v="99"/>
    <x v="34"/>
    <s v="37"/>
    <x v="16"/>
    <x v="0"/>
    <x v="12"/>
    <s v="N"/>
    <s v="202206"/>
    <n v="94199"/>
    <n v="54860.898370918301"/>
    <m/>
    <m/>
    <m/>
    <n v="0.74"/>
    <n v="0.69745000000000001"/>
    <m/>
    <n v="0"/>
    <n v="0"/>
    <n v="0"/>
  </r>
  <r>
    <x v="99"/>
    <x v="34"/>
    <s v="31"/>
    <x v="7"/>
    <x v="0"/>
    <x v="12"/>
    <s v="Y"/>
    <s v="202206"/>
    <n v="5693"/>
    <n v="54860.898370918301"/>
    <n v="3762790.2299661045"/>
    <m/>
    <n v="1.4579845013420398E-2"/>
    <n v="0.75"/>
    <n v="0.70687500000000003"/>
    <n v="83"/>
    <n v="58.67"/>
    <n v="0.7"/>
    <n v="59.370000000000005"/>
  </r>
  <r>
    <x v="99"/>
    <x v="34"/>
    <s v="36"/>
    <x v="1"/>
    <x v="0"/>
    <x v="12"/>
    <s v="Y"/>
    <s v="202206"/>
    <n v="65485"/>
    <n v="54860.898370918301"/>
    <n v="3766234.8662442416"/>
    <m/>
    <n v="1.4566510140570865E-2"/>
    <n v="0.75"/>
    <n v="0.70687500000000003"/>
    <n v="953"/>
    <n v="673.65"/>
    <n v="6.36"/>
    <n v="680.01"/>
  </r>
  <r>
    <x v="99"/>
    <x v="34"/>
    <s v="34"/>
    <x v="0"/>
    <x v="1"/>
    <x v="12"/>
    <s v="Y"/>
    <s v="202206"/>
    <n v="4441"/>
    <n v="54860.898370918301"/>
    <n v="3762790.2299661045"/>
    <m/>
    <n v="1.4579845013420398E-2"/>
    <n v="21.84"/>
    <n v="20.529599999999999"/>
    <n v="64"/>
    <n v="1313.89"/>
    <n v="-20.53"/>
    <n v="1293.3600000000001"/>
  </r>
  <r>
    <x v="99"/>
    <x v="34"/>
    <s v="33"/>
    <x v="7"/>
    <x v="1"/>
    <x v="12"/>
    <s v="Y"/>
    <s v="202206"/>
    <n v="3352"/>
    <n v="54860.898370918301"/>
    <n v="3762790.2299661045"/>
    <m/>
    <n v="1.4579845013420398E-2"/>
    <n v="21.84"/>
    <n v="20.529599999999999"/>
    <n v="48"/>
    <n v="985.42"/>
    <n v="-20.53"/>
    <n v="964.89"/>
  </r>
  <r>
    <x v="99"/>
    <x v="34"/>
    <s v="K3"/>
    <x v="0"/>
    <x v="2"/>
    <x v="12"/>
    <s v="Y"/>
    <s v="202206"/>
    <n v="1435"/>
    <n v="54860.898370918301"/>
    <n v="3762790.2299661045"/>
    <m/>
    <n v="1.4579845013420398E-2"/>
    <n v="9.52"/>
    <n v="8.9487999999999985"/>
    <n v="20"/>
    <n v="178.98"/>
    <n v="0"/>
    <n v="178.98"/>
  </r>
  <r>
    <x v="99"/>
    <x v="34"/>
    <s v="KF"/>
    <x v="1"/>
    <x v="2"/>
    <x v="12"/>
    <s v="Y"/>
    <s v="202206"/>
    <n v="3587"/>
    <n v="54860.898370918301"/>
    <n v="3766234.8662442416"/>
    <m/>
    <n v="1.4566510140570865E-2"/>
    <n v="9.52"/>
    <n v="8.9487999999999985"/>
    <n v="52"/>
    <n v="465.34"/>
    <n v="0"/>
    <n v="465.34"/>
  </r>
  <r>
    <x v="100"/>
    <x v="34"/>
    <s v="37"/>
    <x v="16"/>
    <x v="0"/>
    <x v="12"/>
    <s v="Y"/>
    <s v="202206"/>
    <n v="94199"/>
    <n v="3444.6362781370699"/>
    <n v="2781803.4087269371"/>
    <m/>
    <n v="1.2382745190874114E-3"/>
    <n v="0.74"/>
    <n v="0.69745000000000001"/>
    <n v="116"/>
    <n v="80.900000000000006"/>
    <n v="0.69"/>
    <n v="81.59"/>
  </r>
  <r>
    <x v="100"/>
    <x v="34"/>
    <s v="31"/>
    <x v="7"/>
    <x v="0"/>
    <x v="12"/>
    <s v="N"/>
    <s v="202206"/>
    <n v="5693"/>
    <n v="3444.6362781370699"/>
    <m/>
    <m/>
    <m/>
    <n v="0.75"/>
    <n v="0.70687500000000003"/>
    <m/>
    <n v="0"/>
    <n v="0"/>
    <n v="0"/>
  </r>
  <r>
    <x v="100"/>
    <x v="34"/>
    <s v="36"/>
    <x v="1"/>
    <x v="0"/>
    <x v="12"/>
    <s v="Y"/>
    <s v="202206"/>
    <n v="65485"/>
    <n v="3444.6362781370699"/>
    <n v="3766234.8662442416"/>
    <m/>
    <n v="9.1461005499429314E-4"/>
    <n v="0.75"/>
    <n v="0.70687500000000003"/>
    <n v="59"/>
    <n v="41.71"/>
    <n v="0"/>
    <n v="41.71"/>
  </r>
  <r>
    <x v="100"/>
    <x v="34"/>
    <s v="34"/>
    <x v="0"/>
    <x v="1"/>
    <x v="12"/>
    <s v="N"/>
    <s v="202206"/>
    <n v="4441"/>
    <n v="3444.6362781370699"/>
    <m/>
    <m/>
    <m/>
    <n v="21.84"/>
    <n v="20.529599999999999"/>
    <m/>
    <n v="0"/>
    <n v="0"/>
    <n v="0"/>
  </r>
  <r>
    <x v="100"/>
    <x v="34"/>
    <s v="33"/>
    <x v="7"/>
    <x v="1"/>
    <x v="12"/>
    <s v="N"/>
    <s v="202206"/>
    <n v="3352"/>
    <n v="3444.6362781370699"/>
    <m/>
    <m/>
    <m/>
    <n v="21.84"/>
    <n v="20.529599999999999"/>
    <m/>
    <n v="0"/>
    <n v="0"/>
    <n v="0"/>
  </r>
  <r>
    <x v="100"/>
    <x v="34"/>
    <s v="K3"/>
    <x v="0"/>
    <x v="2"/>
    <x v="12"/>
    <s v="N"/>
    <s v="202206"/>
    <n v="1435"/>
    <n v="3444.6362781370699"/>
    <m/>
    <m/>
    <m/>
    <n v="9.52"/>
    <n v="8.9487999999999985"/>
    <m/>
    <n v="0"/>
    <n v="0"/>
    <n v="0"/>
  </r>
  <r>
    <x v="100"/>
    <x v="34"/>
    <s v="KF"/>
    <x v="1"/>
    <x v="2"/>
    <x v="12"/>
    <s v="Y"/>
    <s v="202206"/>
    <n v="3587"/>
    <n v="3444.6362781370699"/>
    <n v="3766234.8662442416"/>
    <m/>
    <n v="9.1461005499429314E-4"/>
    <n v="9.52"/>
    <n v="8.9487999999999985"/>
    <n v="3"/>
    <n v="26.85"/>
    <n v="0"/>
    <n v="26.85"/>
  </r>
  <r>
    <x v="101"/>
    <x v="34"/>
    <s v="37"/>
    <x v="16"/>
    <x v="0"/>
    <x v="12"/>
    <s v="N"/>
    <s v="202206"/>
    <n v="94199"/>
    <n v="929570.55914638599"/>
    <m/>
    <m/>
    <m/>
    <n v="0.74"/>
    <n v="0.69745000000000001"/>
    <m/>
    <n v="0"/>
    <n v="0"/>
    <n v="0"/>
  </r>
  <r>
    <x v="101"/>
    <x v="34"/>
    <s v="31"/>
    <x v="7"/>
    <x v="0"/>
    <x v="12"/>
    <s v="Y"/>
    <s v="202206"/>
    <n v="5693"/>
    <n v="929570.55914638599"/>
    <n v="3762790.2299661045"/>
    <m/>
    <n v="0.24704288635158905"/>
    <n v="0.75"/>
    <n v="0.70687500000000003"/>
    <n v="1406"/>
    <n v="993.87"/>
    <n v="9.9"/>
    <n v="1003.77"/>
  </r>
  <r>
    <x v="101"/>
    <x v="34"/>
    <s v="36"/>
    <x v="1"/>
    <x v="0"/>
    <x v="12"/>
    <s v="Y"/>
    <s v="202206"/>
    <n v="65485"/>
    <n v="929570.55914638599"/>
    <n v="3766234.8662442416"/>
    <m/>
    <n v="0.24681693844371708"/>
    <n v="0.75"/>
    <n v="0.70687500000000003"/>
    <n v="16162"/>
    <n v="11424.51"/>
    <n v="108.87"/>
    <n v="11533.380000000001"/>
  </r>
  <r>
    <x v="101"/>
    <x v="34"/>
    <s v="34"/>
    <x v="0"/>
    <x v="1"/>
    <x v="12"/>
    <s v="Y"/>
    <s v="202206"/>
    <n v="4441"/>
    <n v="929570.55914638599"/>
    <n v="3762790.2299661045"/>
    <m/>
    <n v="0.24704288635158905"/>
    <n v="21.84"/>
    <n v="20.529599999999999"/>
    <n v="1097"/>
    <n v="22520.97"/>
    <n v="-20.53"/>
    <n v="22500.440000000002"/>
  </r>
  <r>
    <x v="101"/>
    <x v="34"/>
    <s v="33"/>
    <x v="7"/>
    <x v="1"/>
    <x v="12"/>
    <s v="Y"/>
    <s v="202206"/>
    <n v="3352"/>
    <n v="929570.55914638599"/>
    <n v="3762790.2299661045"/>
    <m/>
    <n v="0.24704288635158905"/>
    <n v="21.84"/>
    <n v="20.529599999999999"/>
    <n v="828"/>
    <n v="16998.509999999998"/>
    <n v="-82.12"/>
    <n v="16916.39"/>
  </r>
  <r>
    <x v="101"/>
    <x v="34"/>
    <s v="K3"/>
    <x v="0"/>
    <x v="2"/>
    <x v="12"/>
    <s v="Y"/>
    <s v="202206"/>
    <n v="1435"/>
    <n v="929570.55914638599"/>
    <n v="3762790.2299661045"/>
    <m/>
    <n v="0.24704288635158905"/>
    <n v="9.52"/>
    <n v="8.9487999999999985"/>
    <n v="354"/>
    <n v="3167.88"/>
    <n v="17.899999999999999"/>
    <n v="3185.78"/>
  </r>
  <r>
    <x v="101"/>
    <x v="34"/>
    <s v="KF"/>
    <x v="1"/>
    <x v="2"/>
    <x v="12"/>
    <s v="Y"/>
    <s v="202206"/>
    <n v="3587"/>
    <n v="929570.55914638599"/>
    <n v="3766234.8662442416"/>
    <m/>
    <n v="0.24681693844371708"/>
    <n v="9.52"/>
    <n v="8.9487999999999985"/>
    <n v="885"/>
    <n v="7919.69"/>
    <n v="8.9600000000000009"/>
    <n v="7928.65"/>
  </r>
  <r>
    <x v="102"/>
    <x v="34"/>
    <s v="37"/>
    <x v="16"/>
    <x v="0"/>
    <x v="12"/>
    <s v="Y"/>
    <s v="202206"/>
    <n v="94199"/>
    <n v="2778358.7724488"/>
    <n v="2781803.4087269371"/>
    <m/>
    <n v="0.99876172548091258"/>
    <n v="0.74"/>
    <n v="0.69745000000000001"/>
    <n v="94082"/>
    <n v="65617.490000000005"/>
    <n v="656.98"/>
    <n v="66274.47"/>
  </r>
  <r>
    <x v="102"/>
    <x v="34"/>
    <s v="31"/>
    <x v="7"/>
    <x v="0"/>
    <x v="12"/>
    <s v="Y"/>
    <s v="202206"/>
    <n v="5693"/>
    <n v="2778358.7724488"/>
    <n v="3762790.2299661045"/>
    <m/>
    <n v="0.73837726863499054"/>
    <n v="0.75"/>
    <n v="0.70687500000000003"/>
    <n v="4203"/>
    <n v="2971"/>
    <n v="26.15"/>
    <n v="2997.15"/>
  </r>
  <r>
    <x v="102"/>
    <x v="34"/>
    <s v="36"/>
    <x v="1"/>
    <x v="0"/>
    <x v="12"/>
    <s v="Y"/>
    <s v="202206"/>
    <n v="65485"/>
    <n v="2778358.7724488"/>
    <n v="3766234.8662442416"/>
    <m/>
    <n v="0.73770194136071776"/>
    <n v="0.75"/>
    <n v="0.70687500000000003"/>
    <n v="48308"/>
    <n v="34147.72"/>
    <n v="326.57"/>
    <n v="34474.29"/>
  </r>
  <r>
    <x v="102"/>
    <x v="34"/>
    <s v="34"/>
    <x v="0"/>
    <x v="1"/>
    <x v="12"/>
    <s v="Y"/>
    <s v="202206"/>
    <n v="4441"/>
    <n v="2778358.7724488"/>
    <n v="3762790.2299661045"/>
    <m/>
    <n v="0.73837726863499054"/>
    <n v="21.84"/>
    <n v="20.529599999999999"/>
    <n v="3279"/>
    <n v="67316.56"/>
    <n v="-205.29"/>
    <n v="67111.27"/>
  </r>
  <r>
    <x v="102"/>
    <x v="34"/>
    <s v="33"/>
    <x v="7"/>
    <x v="1"/>
    <x v="12"/>
    <s v="Y"/>
    <s v="202206"/>
    <n v="3352"/>
    <n v="2778358.7724488"/>
    <n v="3762790.2299661045"/>
    <m/>
    <n v="0.73837726863499054"/>
    <n v="21.84"/>
    <n v="20.529599999999999"/>
    <n v="2475"/>
    <n v="50810.76"/>
    <n v="-205.29"/>
    <n v="50605.47"/>
  </r>
  <r>
    <x v="102"/>
    <x v="34"/>
    <s v="K3"/>
    <x v="0"/>
    <x v="2"/>
    <x v="12"/>
    <s v="Y"/>
    <s v="202206"/>
    <n v="1435"/>
    <n v="2778358.7724488"/>
    <n v="3762790.2299661045"/>
    <m/>
    <n v="0.73837726863499054"/>
    <n v="9.52"/>
    <n v="8.9487999999999985"/>
    <n v="1059"/>
    <n v="9476.7800000000007"/>
    <n v="89.49"/>
    <n v="9566.27"/>
  </r>
  <r>
    <x v="102"/>
    <x v="34"/>
    <s v="KF"/>
    <x v="1"/>
    <x v="2"/>
    <x v="12"/>
    <s v="Y"/>
    <s v="202206"/>
    <n v="3587"/>
    <n v="2778358.7724488"/>
    <n v="3766234.8662442416"/>
    <m/>
    <n v="0.73770194136071776"/>
    <n v="9.52"/>
    <n v="8.9487999999999985"/>
    <n v="2646"/>
    <n v="23678.52"/>
    <n v="53.69"/>
    <n v="23732.21"/>
  </r>
  <r>
    <x v="103"/>
    <x v="35"/>
    <s v="W2"/>
    <x v="0"/>
    <x v="0"/>
    <x v="8"/>
    <s v="Y"/>
    <s v="202206"/>
    <n v="49639"/>
    <n v="836388.08218119305"/>
    <n v="9638978.7935049701"/>
    <m/>
    <n v="8.6771441259397328E-2"/>
    <n v="2.0099999999999998"/>
    <n v="1.8944249999999998"/>
    <n v="4307"/>
    <n v="8159.29"/>
    <n v="77.680000000000007"/>
    <n v="8236.9699999999993"/>
  </r>
  <r>
    <x v="103"/>
    <x v="35"/>
    <s v="W4"/>
    <x v="13"/>
    <x v="0"/>
    <x v="8"/>
    <s v="N"/>
    <s v="202206"/>
    <n v="60805"/>
    <n v="836388.08218119305"/>
    <m/>
    <m/>
    <m/>
    <n v="0.73"/>
    <n v="0.688025"/>
    <m/>
    <n v="0"/>
    <n v="0"/>
    <n v="0"/>
  </r>
  <r>
    <x v="103"/>
    <x v="35"/>
    <s v="W3"/>
    <x v="1"/>
    <x v="0"/>
    <x v="8"/>
    <s v="Y"/>
    <s v="202206"/>
    <n v="129647"/>
    <n v="836388.08218119305"/>
    <n v="9643512.5427239873"/>
    <m/>
    <n v="8.6730646999805719E-2"/>
    <n v="2.0099999999999998"/>
    <n v="1.8944249999999998"/>
    <n v="11244"/>
    <n v="21300.91"/>
    <n v="223.56"/>
    <n v="21524.47"/>
  </r>
  <r>
    <x v="103"/>
    <x v="35"/>
    <s v="W5"/>
    <x v="0"/>
    <x v="1"/>
    <x v="8"/>
    <s v="N"/>
    <s v="202206"/>
    <n v="5281"/>
    <n v="836388.08218119305"/>
    <m/>
    <m/>
    <m/>
    <n v="23.37"/>
    <n v="21.9678"/>
    <m/>
    <n v="0"/>
    <n v="0"/>
    <n v="0"/>
  </r>
  <r>
    <x v="103"/>
    <x v="35"/>
    <s v="W6"/>
    <x v="1"/>
    <x v="1"/>
    <x v="8"/>
    <s v="Y"/>
    <s v="202206"/>
    <n v="9196"/>
    <n v="836388.08218119305"/>
    <n v="9354770.9723507352"/>
    <m/>
    <n v="8.9407649278988102E-2"/>
    <n v="28.22"/>
    <n v="26.526799999999998"/>
    <n v="822"/>
    <n v="21805.03"/>
    <n v="-212.23"/>
    <n v="21592.799999999999"/>
  </r>
  <r>
    <x v="103"/>
    <x v="35"/>
    <s v="K6"/>
    <x v="0"/>
    <x v="2"/>
    <x v="8"/>
    <s v="N"/>
    <s v="202206"/>
    <n v="3197"/>
    <n v="836388.08218119305"/>
    <m/>
    <m/>
    <m/>
    <n v="16.82"/>
    <n v="15.810799999999999"/>
    <m/>
    <n v="0"/>
    <n v="0"/>
    <n v="0"/>
  </r>
  <r>
    <x v="103"/>
    <x v="35"/>
    <s v="KJ"/>
    <x v="1"/>
    <x v="2"/>
    <x v="8"/>
    <s v="Y"/>
    <s v="202206"/>
    <n v="3939"/>
    <n v="836388.08218119305"/>
    <n v="9643512.5427239873"/>
    <m/>
    <n v="8.6730646999805719E-2"/>
    <n v="20.32"/>
    <n v="19.1008"/>
    <n v="341"/>
    <n v="6513.37"/>
    <n v="57.3"/>
    <n v="6570.67"/>
  </r>
  <r>
    <x v="104"/>
    <x v="35"/>
    <s v="W2"/>
    <x v="0"/>
    <x v="0"/>
    <x v="8"/>
    <s v="N"/>
    <s v="202206"/>
    <n v="49639"/>
    <n v="126.641039637392"/>
    <m/>
    <m/>
    <m/>
    <n v="2.0099999999999998"/>
    <n v="1.8944249999999998"/>
    <m/>
    <n v="0"/>
    <n v="0"/>
    <n v="0"/>
  </r>
  <r>
    <x v="104"/>
    <x v="35"/>
    <s v="W4"/>
    <x v="13"/>
    <x v="0"/>
    <x v="8"/>
    <s v="N"/>
    <s v="202206"/>
    <n v="60805"/>
    <n v="126.641039637392"/>
    <m/>
    <m/>
    <m/>
    <n v="0.73"/>
    <n v="0.688025"/>
    <m/>
    <n v="0"/>
    <n v="0"/>
    <n v="0"/>
  </r>
  <r>
    <x v="104"/>
    <x v="35"/>
    <s v="W3"/>
    <x v="1"/>
    <x v="0"/>
    <x v="8"/>
    <s v="Y"/>
    <s v="202206"/>
    <n v="129647"/>
    <n v="126.641039637392"/>
    <n v="9643512.5427239873"/>
    <m/>
    <n v="1.3132252286325114E-5"/>
    <n v="2.0099999999999998"/>
    <n v="1.8944249999999998"/>
    <n v="1"/>
    <n v="1.89"/>
    <n v="0"/>
    <n v="1.89"/>
  </r>
  <r>
    <x v="104"/>
    <x v="35"/>
    <s v="W5"/>
    <x v="0"/>
    <x v="1"/>
    <x v="8"/>
    <s v="N"/>
    <s v="202206"/>
    <n v="5281"/>
    <n v="126.641039637392"/>
    <m/>
    <m/>
    <m/>
    <n v="23.37"/>
    <n v="21.9678"/>
    <m/>
    <n v="0"/>
    <n v="0"/>
    <n v="0"/>
  </r>
  <r>
    <x v="104"/>
    <x v="35"/>
    <s v="W6"/>
    <x v="1"/>
    <x v="1"/>
    <x v="8"/>
    <s v="Y"/>
    <s v="202206"/>
    <n v="9196"/>
    <n v="126.641039637392"/>
    <n v="9354770.9723507352"/>
    <m/>
    <n v="1.3537588468140627E-5"/>
    <n v="28.22"/>
    <n v="26.526799999999998"/>
    <n v="0"/>
    <n v="0"/>
    <n v="0"/>
    <n v="0"/>
  </r>
  <r>
    <x v="104"/>
    <x v="35"/>
    <s v="K6"/>
    <x v="0"/>
    <x v="2"/>
    <x v="8"/>
    <s v="N"/>
    <s v="202206"/>
    <n v="3197"/>
    <n v="126.641039637392"/>
    <m/>
    <m/>
    <m/>
    <n v="16.82"/>
    <n v="15.810799999999999"/>
    <m/>
    <n v="0"/>
    <n v="0"/>
    <n v="0"/>
  </r>
  <r>
    <x v="104"/>
    <x v="35"/>
    <s v="KJ"/>
    <x v="1"/>
    <x v="2"/>
    <x v="8"/>
    <s v="Y"/>
    <s v="202206"/>
    <n v="3939"/>
    <n v="126.641039637392"/>
    <n v="9643512.5427239873"/>
    <m/>
    <n v="1.3132252286325114E-5"/>
    <n v="20.32"/>
    <n v="19.1008"/>
    <n v="0"/>
    <n v="0"/>
    <n v="0"/>
    <n v="0"/>
  </r>
  <r>
    <x v="105"/>
    <x v="35"/>
    <s v="W2"/>
    <x v="0"/>
    <x v="0"/>
    <x v="8"/>
    <s v="N"/>
    <s v="202206"/>
    <n v="49639"/>
    <n v="405.25132683965501"/>
    <m/>
    <m/>
    <m/>
    <n v="2.0099999999999998"/>
    <n v="1.8944249999999998"/>
    <m/>
    <n v="0"/>
    <n v="0"/>
    <n v="0"/>
  </r>
  <r>
    <x v="105"/>
    <x v="35"/>
    <s v="W4"/>
    <x v="13"/>
    <x v="0"/>
    <x v="8"/>
    <s v="N"/>
    <s v="202206"/>
    <n v="60805"/>
    <n v="405.25132683965501"/>
    <m/>
    <m/>
    <m/>
    <n v="0.73"/>
    <n v="0.688025"/>
    <m/>
    <n v="0"/>
    <n v="0"/>
    <n v="0"/>
  </r>
  <r>
    <x v="105"/>
    <x v="35"/>
    <s v="W3"/>
    <x v="1"/>
    <x v="0"/>
    <x v="8"/>
    <s v="Y"/>
    <s v="202206"/>
    <n v="129647"/>
    <n v="405.25132683965501"/>
    <n v="9643512.5427239873"/>
    <m/>
    <n v="4.2023207316240429E-5"/>
    <n v="2.0099999999999998"/>
    <n v="1.8944249999999998"/>
    <n v="5"/>
    <n v="9.4700000000000006"/>
    <n v="0"/>
    <n v="9.4700000000000006"/>
  </r>
  <r>
    <x v="105"/>
    <x v="35"/>
    <s v="W5"/>
    <x v="0"/>
    <x v="1"/>
    <x v="8"/>
    <s v="N"/>
    <s v="202206"/>
    <n v="5281"/>
    <n v="405.25132683965501"/>
    <m/>
    <m/>
    <m/>
    <n v="23.37"/>
    <n v="21.9678"/>
    <m/>
    <n v="0"/>
    <n v="0"/>
    <n v="0"/>
  </r>
  <r>
    <x v="105"/>
    <x v="35"/>
    <s v="W6"/>
    <x v="1"/>
    <x v="1"/>
    <x v="8"/>
    <s v="Y"/>
    <s v="202206"/>
    <n v="9196"/>
    <n v="405.25132683965501"/>
    <n v="9354770.9723507352"/>
    <m/>
    <n v="4.3320283098050074E-5"/>
    <n v="28.22"/>
    <n v="26.526799999999998"/>
    <n v="0"/>
    <n v="0"/>
    <n v="0"/>
    <n v="0"/>
  </r>
  <r>
    <x v="105"/>
    <x v="35"/>
    <s v="K6"/>
    <x v="0"/>
    <x v="2"/>
    <x v="8"/>
    <s v="N"/>
    <s v="202206"/>
    <n v="3197"/>
    <n v="405.25132683965501"/>
    <m/>
    <m/>
    <m/>
    <n v="16.82"/>
    <n v="15.810799999999999"/>
    <m/>
    <n v="0"/>
    <n v="0"/>
    <n v="0"/>
  </r>
  <r>
    <x v="105"/>
    <x v="35"/>
    <s v="KJ"/>
    <x v="1"/>
    <x v="2"/>
    <x v="8"/>
    <s v="Y"/>
    <s v="202206"/>
    <n v="3939"/>
    <n v="405.25132683965501"/>
    <n v="9643512.5427239873"/>
    <m/>
    <n v="4.2023207316240429E-5"/>
    <n v="20.32"/>
    <n v="19.1008"/>
    <n v="0"/>
    <n v="0"/>
    <n v="0"/>
    <n v="0"/>
  </r>
  <r>
    <x v="106"/>
    <x v="35"/>
    <s v="W2"/>
    <x v="0"/>
    <x v="0"/>
    <x v="8"/>
    <s v="Y"/>
    <s v="202206"/>
    <n v="49639"/>
    <n v="99413.2161153528"/>
    <n v="9638978.7935049701"/>
    <m/>
    <n v="1.0313666856735942E-2"/>
    <n v="2.0099999999999998"/>
    <n v="1.8944249999999998"/>
    <n v="511"/>
    <n v="968.05"/>
    <n v="11.36"/>
    <n v="979.41"/>
  </r>
  <r>
    <x v="106"/>
    <x v="35"/>
    <s v="W4"/>
    <x v="13"/>
    <x v="0"/>
    <x v="8"/>
    <s v="N"/>
    <s v="202206"/>
    <n v="60805"/>
    <n v="99413.2161153528"/>
    <m/>
    <m/>
    <m/>
    <n v="0.73"/>
    <n v="0.688025"/>
    <m/>
    <n v="0"/>
    <n v="0"/>
    <n v="0"/>
  </r>
  <r>
    <x v="106"/>
    <x v="35"/>
    <s v="W3"/>
    <x v="1"/>
    <x v="0"/>
    <x v="8"/>
    <s v="Y"/>
    <s v="202206"/>
    <n v="129647"/>
    <n v="99413.2161153528"/>
    <n v="9643512.5427239873"/>
    <m/>
    <n v="1.0308818044765224E-2"/>
    <n v="2.0099999999999998"/>
    <n v="1.8944249999999998"/>
    <n v="1336"/>
    <n v="2530.9499999999998"/>
    <n v="24.63"/>
    <n v="2555.58"/>
  </r>
  <r>
    <x v="106"/>
    <x v="35"/>
    <s v="W5"/>
    <x v="0"/>
    <x v="1"/>
    <x v="8"/>
    <s v="N"/>
    <s v="202206"/>
    <n v="5281"/>
    <n v="99413.2161153528"/>
    <m/>
    <m/>
    <m/>
    <n v="23.37"/>
    <n v="21.9678"/>
    <m/>
    <n v="0"/>
    <n v="0"/>
    <n v="0"/>
  </r>
  <r>
    <x v="106"/>
    <x v="35"/>
    <s v="W6"/>
    <x v="1"/>
    <x v="1"/>
    <x v="8"/>
    <s v="Y"/>
    <s v="202206"/>
    <n v="9196"/>
    <n v="99413.2161153528"/>
    <n v="9354770.9723507352"/>
    <m/>
    <n v="1.0627006947490402E-2"/>
    <n v="28.22"/>
    <n v="26.526799999999998"/>
    <n v="97"/>
    <n v="2573.1"/>
    <n v="-53.06"/>
    <n v="2520.04"/>
  </r>
  <r>
    <x v="106"/>
    <x v="35"/>
    <s v="K6"/>
    <x v="0"/>
    <x v="2"/>
    <x v="8"/>
    <s v="N"/>
    <s v="202206"/>
    <n v="3197"/>
    <n v="99413.2161153528"/>
    <m/>
    <m/>
    <m/>
    <n v="16.82"/>
    <n v="15.810799999999999"/>
    <m/>
    <n v="0"/>
    <n v="0"/>
    <n v="0"/>
  </r>
  <r>
    <x v="106"/>
    <x v="35"/>
    <s v="KJ"/>
    <x v="1"/>
    <x v="2"/>
    <x v="8"/>
    <s v="Y"/>
    <s v="202206"/>
    <n v="3939"/>
    <n v="99413.2161153528"/>
    <n v="9643512.5427239873"/>
    <m/>
    <n v="1.0308818044765224E-2"/>
    <n v="20.32"/>
    <n v="19.1008"/>
    <n v="40"/>
    <n v="764.03"/>
    <n v="0"/>
    <n v="764.03"/>
  </r>
  <r>
    <x v="107"/>
    <x v="35"/>
    <s v="W2"/>
    <x v="0"/>
    <x v="0"/>
    <x v="8"/>
    <s v="Y"/>
    <s v="202206"/>
    <n v="49639"/>
    <n v="177601.39398747901"/>
    <n v="9638978.7935049701"/>
    <m/>
    <n v="1.8425332993486001E-2"/>
    <n v="2.0099999999999998"/>
    <n v="1.8944249999999998"/>
    <n v="914"/>
    <n v="1731.5"/>
    <n v="11.37"/>
    <n v="1742.87"/>
  </r>
  <r>
    <x v="107"/>
    <x v="35"/>
    <s v="W4"/>
    <x v="13"/>
    <x v="0"/>
    <x v="8"/>
    <s v="N"/>
    <s v="202206"/>
    <n v="60805"/>
    <n v="177601.39398747901"/>
    <m/>
    <m/>
    <m/>
    <n v="0.73"/>
    <n v="0.688025"/>
    <m/>
    <n v="0"/>
    <n v="0"/>
    <n v="0"/>
  </r>
  <r>
    <x v="107"/>
    <x v="35"/>
    <s v="W3"/>
    <x v="1"/>
    <x v="0"/>
    <x v="8"/>
    <s v="Y"/>
    <s v="202206"/>
    <n v="129647"/>
    <n v="177601.39398747901"/>
    <n v="9643512.5427239873"/>
    <m/>
    <n v="1.8416670606342389E-2"/>
    <n v="2.0099999999999998"/>
    <n v="1.8944249999999998"/>
    <n v="2387"/>
    <n v="4521.99"/>
    <n v="49.25"/>
    <n v="4571.24"/>
  </r>
  <r>
    <x v="107"/>
    <x v="35"/>
    <s v="W5"/>
    <x v="0"/>
    <x v="1"/>
    <x v="8"/>
    <s v="N"/>
    <s v="202206"/>
    <n v="5281"/>
    <n v="177601.39398747901"/>
    <m/>
    <m/>
    <m/>
    <n v="23.37"/>
    <n v="21.9678"/>
    <m/>
    <n v="0"/>
    <n v="0"/>
    <n v="0"/>
  </r>
  <r>
    <x v="107"/>
    <x v="35"/>
    <s v="W6"/>
    <x v="1"/>
    <x v="1"/>
    <x v="8"/>
    <s v="Y"/>
    <s v="202206"/>
    <n v="9196"/>
    <n v="177601.39398747901"/>
    <n v="9354770.9723507352"/>
    <m/>
    <n v="1.8985114067720466E-2"/>
    <n v="28.22"/>
    <n v="26.526799999999998"/>
    <n v="174"/>
    <n v="4615.66"/>
    <n v="-53.06"/>
    <n v="4562.5999999999995"/>
  </r>
  <r>
    <x v="107"/>
    <x v="35"/>
    <s v="K6"/>
    <x v="0"/>
    <x v="2"/>
    <x v="8"/>
    <s v="N"/>
    <s v="202206"/>
    <n v="3197"/>
    <n v="177601.39398747901"/>
    <m/>
    <m/>
    <m/>
    <n v="16.82"/>
    <n v="15.810799999999999"/>
    <m/>
    <n v="0"/>
    <n v="0"/>
    <n v="0"/>
  </r>
  <r>
    <x v="107"/>
    <x v="35"/>
    <s v="KJ"/>
    <x v="1"/>
    <x v="2"/>
    <x v="8"/>
    <s v="Y"/>
    <s v="202206"/>
    <n v="3939"/>
    <n v="177601.39398747901"/>
    <n v="9643512.5427239873"/>
    <m/>
    <n v="1.8416670606342389E-2"/>
    <n v="20.32"/>
    <n v="19.1008"/>
    <n v="72"/>
    <n v="1375.26"/>
    <n v="0"/>
    <n v="1375.26"/>
  </r>
  <r>
    <x v="108"/>
    <x v="36"/>
    <s v="71"/>
    <x v="0"/>
    <x v="0"/>
    <x v="5"/>
    <s v="Y"/>
    <s v="202206"/>
    <n v="112349"/>
    <n v="18134.996876074601"/>
    <n v="12012763.768676177"/>
    <m/>
    <n v="1.5096440107614888E-3"/>
    <n v="0.61"/>
    <n v="0.57492500000000002"/>
    <n v="169"/>
    <n v="97.16"/>
    <n v="1.71"/>
    <n v="98.86999999999999"/>
  </r>
  <r>
    <x v="108"/>
    <x v="36"/>
    <s v="79"/>
    <x v="12"/>
    <x v="0"/>
    <x v="5"/>
    <s v="Y"/>
    <s v="202206"/>
    <n v="348042"/>
    <n v="18134.996876074601"/>
    <n v="14082686.233341426"/>
    <m/>
    <n v="1.2877512553776237E-3"/>
    <n v="0.72"/>
    <n v="0.67859999999999998"/>
    <n v="448"/>
    <n v="304.01"/>
    <n v="4.07"/>
    <n v="308.08"/>
  </r>
  <r>
    <x v="108"/>
    <x v="36"/>
    <s v="7G"/>
    <x v="7"/>
    <x v="0"/>
    <x v="5"/>
    <s v="Y"/>
    <s v="202206"/>
    <n v="16973"/>
    <n v="18134.996876074601"/>
    <n v="9005444.3286149558"/>
    <m/>
    <n v="2.0137814653354009E-3"/>
    <n v="0.41"/>
    <n v="0.38642499999999996"/>
    <n v="34"/>
    <n v="13.14"/>
    <n v="0.39"/>
    <n v="13.530000000000001"/>
  </r>
  <r>
    <x v="108"/>
    <x v="36"/>
    <s v="72"/>
    <x v="4"/>
    <x v="0"/>
    <x v="5"/>
    <s v="Y"/>
    <s v="202206"/>
    <n v="479705"/>
    <n v="18134.996876074601"/>
    <n v="13369671.851974979"/>
    <m/>
    <n v="1.3564279719696848E-3"/>
    <n v="0.66"/>
    <n v="0.62204999999999999"/>
    <n v="650"/>
    <n v="404.33"/>
    <n v="3.12"/>
    <n v="407.45"/>
  </r>
  <r>
    <x v="108"/>
    <x v="36"/>
    <s v="7H"/>
    <x v="3"/>
    <x v="0"/>
    <x v="5"/>
    <s v="N"/>
    <s v="202206"/>
    <n v="133494"/>
    <n v="18134.996876074601"/>
    <m/>
    <m/>
    <m/>
    <n v="0.54"/>
    <n v="0.50895000000000001"/>
    <m/>
    <n v="0"/>
    <n v="0"/>
    <n v="0"/>
  </r>
  <r>
    <x v="108"/>
    <x v="36"/>
    <s v="7P"/>
    <x v="0"/>
    <x v="1"/>
    <x v="5"/>
    <s v="Y"/>
    <s v="202206"/>
    <n v="17716"/>
    <n v="18134.996876074601"/>
    <n v="12012763.768676175"/>
    <m/>
    <n v="1.509644010761489E-3"/>
    <n v="7.26"/>
    <n v="6.8243999999999998"/>
    <n v="26"/>
    <n v="177.43"/>
    <n v="0.01"/>
    <n v="177.44"/>
  </r>
  <r>
    <x v="108"/>
    <x v="36"/>
    <s v="7S"/>
    <x v="7"/>
    <x v="1"/>
    <x v="5"/>
    <s v="Y"/>
    <s v="202206"/>
    <n v="5442"/>
    <n v="18134.996876074601"/>
    <n v="9005444.3286149558"/>
    <m/>
    <n v="2.0137814653354009E-3"/>
    <n v="4.0199999999999996"/>
    <n v="3.7787999999999995"/>
    <n v="10"/>
    <n v="37.79"/>
    <n v="0"/>
    <n v="37.79"/>
  </r>
  <r>
    <x v="108"/>
    <x v="36"/>
    <s v="7R"/>
    <x v="3"/>
    <x v="1"/>
    <x v="5"/>
    <s v="N"/>
    <s v="202206"/>
    <n v="30857"/>
    <n v="18134.996876074601"/>
    <m/>
    <m/>
    <m/>
    <n v="5.89"/>
    <n v="5.5365999999999991"/>
    <m/>
    <n v="0"/>
    <n v="0"/>
    <n v="0"/>
  </r>
  <r>
    <x v="108"/>
    <x v="36"/>
    <s v="K4"/>
    <x v="0"/>
    <x v="2"/>
    <x v="5"/>
    <s v="Y"/>
    <s v="202206"/>
    <n v="7057"/>
    <n v="18134.996876074601"/>
    <n v="12012763.768676177"/>
    <m/>
    <n v="1.5096440107614888E-3"/>
    <n v="7.58"/>
    <n v="7.1251999999999995"/>
    <n v="10"/>
    <n v="71.25"/>
    <n v="0"/>
    <n v="71.25"/>
  </r>
  <r>
    <x v="108"/>
    <x v="36"/>
    <s v="KM"/>
    <x v="4"/>
    <x v="2"/>
    <x v="5"/>
    <s v="Y"/>
    <s v="202206"/>
    <n v="21946"/>
    <n v="18134.996876074601"/>
    <n v="13369671.851974981"/>
    <m/>
    <n v="1.3564279719696848E-3"/>
    <n v="8.7899999999999991"/>
    <n v="8.2625999999999991"/>
    <n v="29"/>
    <n v="239.62"/>
    <n v="0"/>
    <n v="239.62"/>
  </r>
  <r>
    <x v="108"/>
    <x v="36"/>
    <s v="KQ"/>
    <x v="3"/>
    <x v="2"/>
    <x v="5"/>
    <s v="N"/>
    <s v="202206"/>
    <n v="10097"/>
    <n v="18134.996876074601"/>
    <m/>
    <m/>
    <m/>
    <n v="7.82"/>
    <n v="7.3507999999999996"/>
    <m/>
    <n v="0"/>
    <n v="0"/>
    <n v="0"/>
  </r>
  <r>
    <x v="109"/>
    <x v="36"/>
    <s v="71"/>
    <x v="0"/>
    <x v="0"/>
    <x v="5"/>
    <s v="Y"/>
    <s v="202206"/>
    <n v="112349"/>
    <n v="1660137.38860657"/>
    <n v="12012763.768676177"/>
    <m/>
    <n v="0.13819778866670576"/>
    <n v="0.61"/>
    <n v="0.57492500000000002"/>
    <n v="15526"/>
    <n v="8926.2900000000009"/>
    <n v="88.54"/>
    <n v="9014.8300000000017"/>
  </r>
  <r>
    <x v="109"/>
    <x v="36"/>
    <s v="79"/>
    <x v="12"/>
    <x v="0"/>
    <x v="5"/>
    <s v="Y"/>
    <s v="202206"/>
    <n v="348042"/>
    <n v="1660137.38860657"/>
    <n v="14082686.233341426"/>
    <m/>
    <n v="0.11788499446051111"/>
    <n v="0.72"/>
    <n v="0.67859999999999998"/>
    <n v="41028"/>
    <n v="27841.599999999999"/>
    <n v="307.39999999999998"/>
    <n v="28149"/>
  </r>
  <r>
    <x v="109"/>
    <x v="36"/>
    <s v="7G"/>
    <x v="7"/>
    <x v="0"/>
    <x v="5"/>
    <s v="N"/>
    <s v="202206"/>
    <n v="16973"/>
    <n v="1660137.38860657"/>
    <m/>
    <m/>
    <m/>
    <n v="0.41"/>
    <n v="0.38642499999999996"/>
    <m/>
    <n v="0"/>
    <n v="0"/>
    <n v="0"/>
  </r>
  <r>
    <x v="109"/>
    <x v="36"/>
    <s v="72"/>
    <x v="4"/>
    <x v="0"/>
    <x v="5"/>
    <s v="Y"/>
    <s v="202206"/>
    <n v="479705"/>
    <n v="1660137.38860657"/>
    <n v="13369671.851974979"/>
    <m/>
    <n v="0.12417188746194494"/>
    <n v="0.66"/>
    <n v="0.62204999999999999"/>
    <n v="59565"/>
    <n v="37052.410000000003"/>
    <n v="286.12"/>
    <n v="37338.530000000006"/>
  </r>
  <r>
    <x v="109"/>
    <x v="36"/>
    <s v="7H"/>
    <x v="3"/>
    <x v="0"/>
    <x v="5"/>
    <s v="N"/>
    <s v="202206"/>
    <n v="133494"/>
    <n v="1660137.38860657"/>
    <m/>
    <m/>
    <m/>
    <n v="0.54"/>
    <n v="0.50895000000000001"/>
    <m/>
    <n v="0"/>
    <n v="0"/>
    <n v="0"/>
  </r>
  <r>
    <x v="109"/>
    <x v="36"/>
    <s v="7P"/>
    <x v="0"/>
    <x v="1"/>
    <x v="5"/>
    <s v="Y"/>
    <s v="202206"/>
    <n v="17716"/>
    <n v="1660137.38860657"/>
    <n v="12012763.768676175"/>
    <m/>
    <n v="0.13819778866670576"/>
    <n v="7.26"/>
    <n v="6.8243999999999998"/>
    <n v="2448"/>
    <n v="16706.13"/>
    <n v="-170.61"/>
    <n v="16535.52"/>
  </r>
  <r>
    <x v="109"/>
    <x v="36"/>
    <s v="7S"/>
    <x v="7"/>
    <x v="1"/>
    <x v="5"/>
    <s v="N"/>
    <s v="202206"/>
    <n v="5442"/>
    <n v="1660137.38860657"/>
    <m/>
    <m/>
    <m/>
    <n v="4.0199999999999996"/>
    <n v="3.7787999999999995"/>
    <m/>
    <n v="0"/>
    <n v="0"/>
    <n v="0"/>
  </r>
  <r>
    <x v="109"/>
    <x v="36"/>
    <s v="7R"/>
    <x v="3"/>
    <x v="1"/>
    <x v="5"/>
    <s v="N"/>
    <s v="202206"/>
    <n v="30857"/>
    <n v="1660137.38860657"/>
    <m/>
    <m/>
    <m/>
    <n v="5.89"/>
    <n v="5.5365999999999991"/>
    <m/>
    <n v="0"/>
    <n v="0"/>
    <n v="0"/>
  </r>
  <r>
    <x v="109"/>
    <x v="36"/>
    <s v="K4"/>
    <x v="0"/>
    <x v="2"/>
    <x v="5"/>
    <s v="Y"/>
    <s v="202206"/>
    <n v="7057"/>
    <n v="1660137.38860657"/>
    <n v="12012763.768676177"/>
    <m/>
    <n v="0.13819778866670576"/>
    <n v="7.58"/>
    <n v="7.1251999999999995"/>
    <n v="975"/>
    <n v="6947.07"/>
    <n v="14.25"/>
    <n v="6961.32"/>
  </r>
  <r>
    <x v="109"/>
    <x v="36"/>
    <s v="KM"/>
    <x v="4"/>
    <x v="2"/>
    <x v="5"/>
    <s v="Y"/>
    <s v="202206"/>
    <n v="21946"/>
    <n v="1660137.38860657"/>
    <n v="13369671.851974981"/>
    <m/>
    <n v="0.12417188746194491"/>
    <n v="8.7899999999999991"/>
    <n v="8.2625999999999991"/>
    <n v="2725"/>
    <n v="22515.58"/>
    <n v="16.52"/>
    <n v="22532.100000000002"/>
  </r>
  <r>
    <x v="109"/>
    <x v="36"/>
    <s v="KQ"/>
    <x v="3"/>
    <x v="2"/>
    <x v="5"/>
    <s v="N"/>
    <s v="202206"/>
    <n v="10097"/>
    <n v="1660137.38860657"/>
    <m/>
    <m/>
    <m/>
    <n v="7.82"/>
    <n v="7.3507999999999996"/>
    <m/>
    <n v="0"/>
    <n v="0"/>
    <n v="0"/>
  </r>
  <r>
    <x v="110"/>
    <x v="36"/>
    <s v="71"/>
    <x v="0"/>
    <x v="0"/>
    <x v="5"/>
    <s v="Y"/>
    <s v="202206"/>
    <n v="112349"/>
    <n v="589691.33696755301"/>
    <n v="12012763.768676177"/>
    <m/>
    <n v="4.9088731646018027E-2"/>
    <n v="0.61"/>
    <n v="0.57492500000000002"/>
    <n v="5515"/>
    <n v="3170.71"/>
    <n v="32.200000000000003"/>
    <n v="3202.91"/>
  </r>
  <r>
    <x v="110"/>
    <x v="36"/>
    <s v="79"/>
    <x v="12"/>
    <x v="0"/>
    <x v="5"/>
    <s v="Y"/>
    <s v="202206"/>
    <n v="348042"/>
    <n v="589691.33696755301"/>
    <n v="14082686.233341426"/>
    <m/>
    <n v="4.1873498223047166E-2"/>
    <n v="0.72"/>
    <n v="0.67859999999999998"/>
    <n v="14573"/>
    <n v="9889.24"/>
    <n v="109.26"/>
    <n v="9998.5"/>
  </r>
  <r>
    <x v="110"/>
    <x v="36"/>
    <s v="7G"/>
    <x v="7"/>
    <x v="0"/>
    <x v="5"/>
    <s v="N"/>
    <s v="202206"/>
    <n v="16973"/>
    <n v="589691.33696755301"/>
    <m/>
    <m/>
    <m/>
    <n v="0.41"/>
    <n v="0.38642499999999996"/>
    <m/>
    <n v="0"/>
    <n v="0"/>
    <n v="0"/>
  </r>
  <r>
    <x v="110"/>
    <x v="36"/>
    <s v="72"/>
    <x v="4"/>
    <x v="0"/>
    <x v="5"/>
    <s v="Y"/>
    <s v="202206"/>
    <n v="479705"/>
    <n v="589691.33696755301"/>
    <n v="13369671.851974979"/>
    <m/>
    <n v="4.4106642518712477E-2"/>
    <n v="0.66"/>
    <n v="0.62204999999999999"/>
    <n v="21158"/>
    <n v="13161.33"/>
    <n v="102.02"/>
    <n v="13263.35"/>
  </r>
  <r>
    <x v="110"/>
    <x v="36"/>
    <s v="7H"/>
    <x v="3"/>
    <x v="0"/>
    <x v="5"/>
    <s v="N"/>
    <s v="202206"/>
    <n v="133494"/>
    <n v="589691.33696755301"/>
    <m/>
    <m/>
    <m/>
    <n v="0.54"/>
    <n v="0.50895000000000001"/>
    <m/>
    <n v="0"/>
    <n v="0"/>
    <n v="0"/>
  </r>
  <r>
    <x v="110"/>
    <x v="36"/>
    <s v="7P"/>
    <x v="0"/>
    <x v="1"/>
    <x v="5"/>
    <s v="Y"/>
    <s v="202206"/>
    <n v="17716"/>
    <n v="589691.33696755301"/>
    <n v="12012763.768676175"/>
    <m/>
    <n v="4.9088731646018034E-2"/>
    <n v="7.26"/>
    <n v="6.8243999999999998"/>
    <n v="869"/>
    <n v="5930.4"/>
    <n v="-54.61"/>
    <n v="5875.79"/>
  </r>
  <r>
    <x v="110"/>
    <x v="36"/>
    <s v="7S"/>
    <x v="7"/>
    <x v="1"/>
    <x v="5"/>
    <s v="N"/>
    <s v="202206"/>
    <n v="5442"/>
    <n v="589691.33696755301"/>
    <m/>
    <m/>
    <m/>
    <n v="4.0199999999999996"/>
    <n v="3.7787999999999995"/>
    <m/>
    <n v="0"/>
    <n v="0"/>
    <n v="0"/>
  </r>
  <r>
    <x v="110"/>
    <x v="36"/>
    <s v="7R"/>
    <x v="3"/>
    <x v="1"/>
    <x v="5"/>
    <s v="N"/>
    <s v="202206"/>
    <n v="30857"/>
    <n v="589691.33696755301"/>
    <m/>
    <m/>
    <m/>
    <n v="5.89"/>
    <n v="5.5365999999999991"/>
    <m/>
    <n v="0"/>
    <n v="0"/>
    <n v="0"/>
  </r>
  <r>
    <x v="110"/>
    <x v="36"/>
    <s v="K4"/>
    <x v="0"/>
    <x v="2"/>
    <x v="5"/>
    <s v="Y"/>
    <s v="202206"/>
    <n v="7057"/>
    <n v="589691.33696755301"/>
    <n v="12012763.768676177"/>
    <m/>
    <n v="4.9088731646018027E-2"/>
    <n v="7.58"/>
    <n v="7.1251999999999995"/>
    <n v="346"/>
    <n v="2465.3200000000002"/>
    <n v="0"/>
    <n v="2465.3200000000002"/>
  </r>
  <r>
    <x v="110"/>
    <x v="36"/>
    <s v="KM"/>
    <x v="4"/>
    <x v="2"/>
    <x v="5"/>
    <s v="Y"/>
    <s v="202206"/>
    <n v="21946"/>
    <n v="589691.33696755301"/>
    <n v="13369671.851974981"/>
    <m/>
    <n v="4.410664251871247E-2"/>
    <n v="8.7899999999999991"/>
    <n v="8.2625999999999991"/>
    <n v="967"/>
    <n v="7989.93"/>
    <n v="8.26"/>
    <n v="7998.1900000000005"/>
  </r>
  <r>
    <x v="110"/>
    <x v="36"/>
    <s v="KQ"/>
    <x v="3"/>
    <x v="2"/>
    <x v="5"/>
    <s v="N"/>
    <s v="202206"/>
    <n v="10097"/>
    <n v="589691.33696755301"/>
    <m/>
    <m/>
    <m/>
    <n v="7.82"/>
    <n v="7.3507999999999996"/>
    <m/>
    <n v="0"/>
    <n v="0"/>
    <n v="0"/>
  </r>
  <r>
    <x v="111"/>
    <x v="36"/>
    <s v="71"/>
    <x v="0"/>
    <x v="0"/>
    <x v="5"/>
    <s v="Y"/>
    <s v="202206"/>
    <n v="112349"/>
    <n v="408619.97849400999"/>
    <n v="12012763.768676177"/>
    <m/>
    <n v="3.4015484393317134E-2"/>
    <n v="0.61"/>
    <n v="0.57492500000000002"/>
    <n v="3821"/>
    <n v="2196.79"/>
    <n v="20.13"/>
    <n v="2216.92"/>
  </r>
  <r>
    <x v="111"/>
    <x v="36"/>
    <s v="79"/>
    <x v="12"/>
    <x v="0"/>
    <x v="5"/>
    <s v="Y"/>
    <s v="202206"/>
    <n v="348042"/>
    <n v="408619.97849400999"/>
    <n v="14082686.233341426"/>
    <m/>
    <n v="2.9015769557272593E-2"/>
    <n v="0.72"/>
    <n v="0.67859999999999998"/>
    <n v="10098"/>
    <n v="6852.5"/>
    <n v="76"/>
    <n v="6928.5"/>
  </r>
  <r>
    <x v="111"/>
    <x v="36"/>
    <s v="7G"/>
    <x v="7"/>
    <x v="0"/>
    <x v="5"/>
    <s v="Y"/>
    <s v="202206"/>
    <n v="16973"/>
    <n v="408619.97849400999"/>
    <n v="9005444.3286149558"/>
    <m/>
    <n v="4.5374771480804439E-2"/>
    <n v="0.41"/>
    <n v="0.38642499999999996"/>
    <n v="770"/>
    <n v="297.55"/>
    <n v="4.25"/>
    <n v="301.8"/>
  </r>
  <r>
    <x v="111"/>
    <x v="36"/>
    <s v="72"/>
    <x v="4"/>
    <x v="0"/>
    <x v="5"/>
    <s v="N"/>
    <s v="202206"/>
    <n v="479705"/>
    <n v="408619.97849400999"/>
    <m/>
    <m/>
    <m/>
    <n v="0.66"/>
    <n v="0.62204999999999999"/>
    <m/>
    <n v="0"/>
    <n v="0"/>
    <n v="0"/>
  </r>
  <r>
    <x v="111"/>
    <x v="36"/>
    <s v="7H"/>
    <x v="3"/>
    <x v="0"/>
    <x v="5"/>
    <s v="Y"/>
    <s v="202206"/>
    <n v="133494"/>
    <n v="408619.97849400999"/>
    <n v="11399491.870128147"/>
    <m/>
    <n v="3.5845455494799741E-2"/>
    <n v="0.54"/>
    <n v="0.50895000000000001"/>
    <n v="4785"/>
    <n v="2435.33"/>
    <n v="35.630000000000003"/>
    <n v="2470.96"/>
  </r>
  <r>
    <x v="111"/>
    <x v="36"/>
    <s v="7P"/>
    <x v="0"/>
    <x v="1"/>
    <x v="5"/>
    <s v="Y"/>
    <s v="202206"/>
    <n v="17716"/>
    <n v="408619.97849400999"/>
    <n v="12012763.768676175"/>
    <m/>
    <n v="3.4015484393317141E-2"/>
    <n v="7.26"/>
    <n v="6.8243999999999998"/>
    <n v="602"/>
    <n v="4108.29"/>
    <n v="-34.119999999999997"/>
    <n v="4074.17"/>
  </r>
  <r>
    <x v="111"/>
    <x v="36"/>
    <s v="7S"/>
    <x v="7"/>
    <x v="1"/>
    <x v="5"/>
    <s v="Y"/>
    <s v="202206"/>
    <n v="5442"/>
    <n v="408619.97849400999"/>
    <n v="9005444.3286149558"/>
    <m/>
    <n v="4.5374771480804439E-2"/>
    <n v="4.0199999999999996"/>
    <n v="3.7787999999999995"/>
    <n v="246"/>
    <n v="929.58"/>
    <n v="-7.55"/>
    <n v="922.03000000000009"/>
  </r>
  <r>
    <x v="111"/>
    <x v="36"/>
    <s v="7R"/>
    <x v="3"/>
    <x v="1"/>
    <x v="5"/>
    <s v="Y"/>
    <s v="202206"/>
    <n v="30857"/>
    <n v="408619.97849400999"/>
    <n v="11399491.870128147"/>
    <m/>
    <n v="3.5845455494799741E-2"/>
    <n v="5.89"/>
    <n v="5.5365999999999991"/>
    <n v="1106"/>
    <n v="6123.48"/>
    <n v="-60.89"/>
    <n v="6062.5899999999992"/>
  </r>
  <r>
    <x v="111"/>
    <x v="36"/>
    <s v="K4"/>
    <x v="0"/>
    <x v="2"/>
    <x v="5"/>
    <s v="Y"/>
    <s v="202206"/>
    <n v="7057"/>
    <n v="408619.97849400999"/>
    <n v="12012763.768676177"/>
    <m/>
    <n v="3.4015484393317134E-2"/>
    <n v="7.58"/>
    <n v="7.1251999999999995"/>
    <n v="240"/>
    <n v="1710.05"/>
    <n v="0"/>
    <n v="1710.05"/>
  </r>
  <r>
    <x v="111"/>
    <x v="36"/>
    <s v="KM"/>
    <x v="4"/>
    <x v="2"/>
    <x v="5"/>
    <s v="N"/>
    <s v="202206"/>
    <n v="21946"/>
    <n v="408619.97849400999"/>
    <m/>
    <m/>
    <m/>
    <n v="8.7899999999999991"/>
    <n v="8.2625999999999991"/>
    <m/>
    <n v="0"/>
    <n v="0"/>
    <n v="0"/>
  </r>
  <r>
    <x v="111"/>
    <x v="36"/>
    <s v="KQ"/>
    <x v="3"/>
    <x v="2"/>
    <x v="5"/>
    <s v="Y"/>
    <s v="202206"/>
    <n v="10097"/>
    <n v="408619.97849400999"/>
    <n v="11399491.870128147"/>
    <m/>
    <n v="3.5845455494799741E-2"/>
    <n v="7.82"/>
    <n v="7.3507999999999996"/>
    <n v="361"/>
    <n v="2653.64"/>
    <n v="0"/>
    <n v="2653.64"/>
  </r>
  <r>
    <x v="112"/>
    <x v="37"/>
    <s v="H4"/>
    <x v="15"/>
    <x v="0"/>
    <x v="10"/>
    <s v="Y"/>
    <s v="202206"/>
    <n v="144120"/>
    <n v="15141228.027254499"/>
    <n v="15726385.615003034"/>
    <m/>
    <n v="0.96279134938734479"/>
    <n v="1.87"/>
    <n v="1.762475"/>
    <n v="138757"/>
    <n v="244555.74"/>
    <n v="2827.02"/>
    <n v="247382.75999999998"/>
  </r>
  <r>
    <x v="112"/>
    <x v="37"/>
    <s v="H3"/>
    <x v="7"/>
    <x v="0"/>
    <x v="10"/>
    <s v="Y"/>
    <s v="202206"/>
    <n v="56374"/>
    <n v="15141228.027254499"/>
    <n v="19854123.660944182"/>
    <m/>
    <n v="0.76262384005592743"/>
    <n v="2.46"/>
    <n v="2.3185500000000001"/>
    <n v="42992"/>
    <n v="99679.1"/>
    <n v="881.05"/>
    <n v="100560.15000000001"/>
  </r>
  <r>
    <x v="112"/>
    <x v="37"/>
    <s v="H2"/>
    <x v="1"/>
    <x v="0"/>
    <x v="10"/>
    <s v="Y"/>
    <s v="202206"/>
    <n v="195727"/>
    <n v="15141228.027254499"/>
    <n v="19854123.660944182"/>
    <m/>
    <n v="0.76262384005592743"/>
    <n v="2.46"/>
    <n v="2.3185500000000001"/>
    <n v="149266"/>
    <n v="346080.68"/>
    <n v="3171.79"/>
    <n v="349252.47"/>
  </r>
  <r>
    <x v="112"/>
    <x v="37"/>
    <s v="H1"/>
    <x v="3"/>
    <x v="0"/>
    <x v="10"/>
    <s v="N"/>
    <s v="202206"/>
    <n v="69625"/>
    <n v="15141228.027254499"/>
    <m/>
    <m/>
    <m/>
    <n v="0.65"/>
    <n v="0.61262499999999998"/>
    <m/>
    <n v="0"/>
    <n v="0"/>
    <n v="0"/>
  </r>
  <r>
    <x v="112"/>
    <x v="37"/>
    <s v="H7"/>
    <x v="2"/>
    <x v="1"/>
    <x v="10"/>
    <s v="Y"/>
    <s v="202206"/>
    <n v="0"/>
    <n v="15141228.027254499"/>
    <n v="19854123.660944182"/>
    <m/>
    <n v="0.76262384005592743"/>
    <n v="16.350000000000001"/>
    <n v="15.369"/>
    <n v="0"/>
    <n v="0"/>
    <n v="15.37"/>
    <n v="15.37"/>
  </r>
  <r>
    <x v="112"/>
    <x v="37"/>
    <s v="H6"/>
    <x v="7"/>
    <x v="1"/>
    <x v="10"/>
    <s v="Y"/>
    <s v="202206"/>
    <n v="7811"/>
    <n v="15141228.027254499"/>
    <n v="19854123.660944182"/>
    <m/>
    <n v="0.76262384005592743"/>
    <n v="16.350000000000001"/>
    <n v="15.369"/>
    <n v="5956"/>
    <n v="91537.76"/>
    <n v="2566.61"/>
    <n v="94104.37"/>
  </r>
  <r>
    <x v="112"/>
    <x v="37"/>
    <s v="H5"/>
    <x v="1"/>
    <x v="1"/>
    <x v="10"/>
    <s v="Y"/>
    <s v="202206"/>
    <n v="11514"/>
    <n v="15141228.027254499"/>
    <n v="19854123.660944182"/>
    <m/>
    <n v="0.76262384005592743"/>
    <n v="16.350000000000001"/>
    <n v="15.369"/>
    <n v="8780"/>
    <n v="134939.82"/>
    <n v="-276.63"/>
    <n v="134663.19"/>
  </r>
  <r>
    <x v="112"/>
    <x v="37"/>
    <s v="KC"/>
    <x v="15"/>
    <x v="2"/>
    <x v="10"/>
    <s v="Y"/>
    <s v="202206"/>
    <n v="6604"/>
    <n v="15141228.027254499"/>
    <n v="15726385.615003034"/>
    <m/>
    <n v="0.96279134938734479"/>
    <n v="27.43"/>
    <n v="25.784199999999998"/>
    <n v="6358"/>
    <n v="163935.94"/>
    <n v="283.63"/>
    <n v="164219.57"/>
  </r>
  <r>
    <x v="112"/>
    <x v="37"/>
    <s v="KG"/>
    <x v="1"/>
    <x v="2"/>
    <x v="10"/>
    <s v="Y"/>
    <s v="202206"/>
    <n v="9491"/>
    <n v="15141228.027254499"/>
    <n v="19854123.660944182"/>
    <m/>
    <n v="0.76262384005592743"/>
    <n v="36.21"/>
    <n v="34.037399999999998"/>
    <n v="7238"/>
    <n v="246362.7"/>
    <n v="748.84"/>
    <n v="247111.54"/>
  </r>
  <r>
    <x v="112"/>
    <x v="37"/>
    <s v="KR"/>
    <x v="3"/>
    <x v="2"/>
    <x v="10"/>
    <s v="N"/>
    <s v="202206"/>
    <n v="6376"/>
    <n v="15141228.027254499"/>
    <m/>
    <m/>
    <m/>
    <n v="9.4600000000000009"/>
    <n v="8.8924000000000003"/>
    <m/>
    <n v="0"/>
    <n v="0"/>
    <n v="0"/>
  </r>
  <r>
    <x v="113"/>
    <x v="38"/>
    <s v="W2"/>
    <x v="0"/>
    <x v="0"/>
    <x v="8"/>
    <s v="Y"/>
    <s v="202206"/>
    <n v="49639"/>
    <n v="1391835.68203079"/>
    <n v="9638978.7935049701"/>
    <m/>
    <n v="0.14439659136594948"/>
    <n v="2.0099999999999998"/>
    <n v="1.8944249999999998"/>
    <n v="7167"/>
    <n v="13577.34"/>
    <n v="136.38999999999999"/>
    <n v="13713.73"/>
  </r>
  <r>
    <x v="113"/>
    <x v="38"/>
    <s v="W4"/>
    <x v="13"/>
    <x v="0"/>
    <x v="8"/>
    <s v="N"/>
    <s v="202206"/>
    <n v="60805"/>
    <n v="1391835.68203079"/>
    <m/>
    <m/>
    <m/>
    <n v="0.73"/>
    <n v="0.688025"/>
    <m/>
    <n v="0"/>
    <n v="0"/>
    <n v="0"/>
  </r>
  <r>
    <x v="113"/>
    <x v="38"/>
    <s v="W3"/>
    <x v="1"/>
    <x v="0"/>
    <x v="8"/>
    <s v="Y"/>
    <s v="202206"/>
    <n v="129647"/>
    <n v="1391835.68203079"/>
    <n v="9643512.5427239873"/>
    <m/>
    <n v="0.14432870552762722"/>
    <n v="2.0099999999999998"/>
    <n v="1.8944249999999998"/>
    <n v="18711"/>
    <n v="35446.589999999997"/>
    <n v="375.1"/>
    <n v="35821.689999999995"/>
  </r>
  <r>
    <x v="113"/>
    <x v="38"/>
    <s v="W5"/>
    <x v="0"/>
    <x v="1"/>
    <x v="8"/>
    <s v="Y"/>
    <s v="202206"/>
    <n v="5281"/>
    <n v="1391835.68203079"/>
    <n v="8525576.1012209449"/>
    <m/>
    <n v="0.16325415027747694"/>
    <n v="23.37"/>
    <n v="21.9678"/>
    <n v="862"/>
    <n v="18936.240000000002"/>
    <n v="-175.75"/>
    <n v="18760.490000000002"/>
  </r>
  <r>
    <x v="113"/>
    <x v="38"/>
    <s v="W6"/>
    <x v="1"/>
    <x v="1"/>
    <x v="8"/>
    <s v="Y"/>
    <s v="202206"/>
    <n v="9196"/>
    <n v="1391835.68203079"/>
    <n v="9354770.9723507352"/>
    <m/>
    <n v="0.14878351230025244"/>
    <n v="28.22"/>
    <n v="26.526799999999998"/>
    <n v="1368"/>
    <n v="36288.660000000003"/>
    <n v="-397.91"/>
    <n v="35890.75"/>
  </r>
  <r>
    <x v="113"/>
    <x v="38"/>
    <s v="K6"/>
    <x v="0"/>
    <x v="2"/>
    <x v="8"/>
    <s v="Y"/>
    <s v="202206"/>
    <n v="3197"/>
    <n v="1391835.68203079"/>
    <n v="8525576.1012209449"/>
    <m/>
    <n v="0.16325415027747694"/>
    <n v="16.82"/>
    <n v="15.810799999999999"/>
    <n v="521"/>
    <n v="8237.43"/>
    <n v="31.62"/>
    <n v="8269.0500000000011"/>
  </r>
  <r>
    <x v="113"/>
    <x v="38"/>
    <s v="KJ"/>
    <x v="1"/>
    <x v="2"/>
    <x v="8"/>
    <s v="Y"/>
    <s v="202206"/>
    <n v="3939"/>
    <n v="1391835.68203079"/>
    <n v="9643512.5427239873"/>
    <m/>
    <n v="0.14432870552762722"/>
    <n v="20.32"/>
    <n v="19.1008"/>
    <n v="568"/>
    <n v="10849.25"/>
    <n v="38.21"/>
    <n v="10887.46"/>
  </r>
  <r>
    <x v="23"/>
    <x v="10"/>
    <s v="P2"/>
    <x v="7"/>
    <x v="1"/>
    <x v="0"/>
    <s v="Y"/>
    <s v="202206"/>
    <n v="7546"/>
    <n v="74566.244138496506"/>
    <n v="7356223.397625125"/>
    <m/>
    <n v="1.0136484457849579E-2"/>
    <n v="11.9"/>
    <n v="11.186"/>
    <n v="76"/>
    <n v="850.14"/>
    <n v="-11.18"/>
    <n v="838.96"/>
  </r>
  <r>
    <x v="24"/>
    <x v="10"/>
    <s v="P2"/>
    <x v="7"/>
    <x v="1"/>
    <x v="0"/>
    <s v="Y"/>
    <s v="202206"/>
    <n v="7546"/>
    <n v="166988.87486586499"/>
    <n v="7356223.397625125"/>
    <m/>
    <n v="2.2700353950612144E-2"/>
    <n v="11.9"/>
    <n v="11.186"/>
    <n v="171"/>
    <n v="1912.81"/>
    <n v="-22.37"/>
    <n v="1890.44"/>
  </r>
  <r>
    <x v="25"/>
    <x v="10"/>
    <s v="P2"/>
    <x v="7"/>
    <x v="1"/>
    <x v="0"/>
    <s v="Y"/>
    <s v="202206"/>
    <n v="7546"/>
    <n v="127375.557667289"/>
    <n v="7356223.397625125"/>
    <m/>
    <n v="1.7315346582379591E-2"/>
    <n v="11.9"/>
    <n v="11.186"/>
    <n v="130"/>
    <n v="1454.18"/>
    <n v="-11.19"/>
    <n v="1442.99"/>
  </r>
  <r>
    <x v="26"/>
    <x v="11"/>
    <s v="P2"/>
    <x v="7"/>
    <x v="1"/>
    <x v="0"/>
    <s v="Y"/>
    <s v="202206"/>
    <n v="7546"/>
    <n v="207665.976797396"/>
    <n v="7356223.397625125"/>
    <m/>
    <n v="2.8229971491137512E-2"/>
    <n v="11.9"/>
    <n v="11.186"/>
    <n v="213"/>
    <n v="2382.62"/>
    <n v="-33.56"/>
    <n v="2349.06"/>
  </r>
  <r>
    <x v="27"/>
    <x v="11"/>
    <s v="P2"/>
    <x v="7"/>
    <x v="1"/>
    <x v="0"/>
    <s v="Y"/>
    <s v="202206"/>
    <n v="7546"/>
    <n v="894313.693711336"/>
    <n v="7356223.397625125"/>
    <m/>
    <n v="0.12157239460672921"/>
    <n v="11.9"/>
    <n v="11.186"/>
    <n v="917"/>
    <n v="10257.56"/>
    <n v="-100.68"/>
    <n v="10156.879999999999"/>
  </r>
  <r>
    <x v="28"/>
    <x v="11"/>
    <s v="P2"/>
    <x v="7"/>
    <x v="1"/>
    <x v="0"/>
    <s v="Y"/>
    <s v="202206"/>
    <n v="7546"/>
    <n v="8079.6983288656202"/>
    <n v="7356223.397625125"/>
    <m/>
    <n v="1.0983486895563912E-3"/>
    <n v="11.9"/>
    <n v="11.186"/>
    <n v="8"/>
    <n v="89.49"/>
    <n v="0"/>
    <n v="89.49"/>
  </r>
  <r>
    <x v="29"/>
    <x v="11"/>
    <s v="P2"/>
    <x v="7"/>
    <x v="1"/>
    <x v="0"/>
    <s v="Y"/>
    <s v="202206"/>
    <n v="7546"/>
    <n v="113597.012554741"/>
    <n v="7356223.397625125"/>
    <m/>
    <n v="1.544230054125525E-2"/>
    <n v="11.9"/>
    <n v="11.186"/>
    <n v="116"/>
    <n v="1297.58"/>
    <n v="-11.19"/>
    <n v="1286.3899999999999"/>
  </r>
  <r>
    <x v="30"/>
    <x v="11"/>
    <s v="P2"/>
    <x v="7"/>
    <x v="1"/>
    <x v="0"/>
    <s v="N"/>
    <s v="202206"/>
    <n v="7546"/>
    <n v="2380.8515451829699"/>
    <m/>
    <m/>
    <m/>
    <n v="11.9"/>
    <n v="11.186"/>
    <m/>
    <n v="0"/>
    <n v="0"/>
    <n v="0"/>
  </r>
  <r>
    <x v="31"/>
    <x v="0"/>
    <s v="P2"/>
    <x v="7"/>
    <x v="1"/>
    <x v="0"/>
    <s v="Y"/>
    <s v="202206"/>
    <n v="7546"/>
    <n v="1394393.8310314701"/>
    <n v="7356223.397625125"/>
    <m/>
    <n v="0.18955294798165517"/>
    <n v="11.9"/>
    <n v="11.186"/>
    <n v="1430"/>
    <n v="15995.98"/>
    <n v="-134.22999999999999"/>
    <n v="15861.75"/>
  </r>
  <r>
    <x v="0"/>
    <x v="0"/>
    <s v="P2"/>
    <x v="7"/>
    <x v="1"/>
    <x v="0"/>
    <s v="Y"/>
    <s v="202206"/>
    <n v="7546"/>
    <n v="879496.69207376102"/>
    <n v="7356223.397625125"/>
    <m/>
    <n v="0.11955818149265243"/>
    <n v="11.9"/>
    <n v="11.186"/>
    <n v="902"/>
    <n v="10089.77"/>
    <n v="-89.49"/>
    <n v="10000.280000000001"/>
  </r>
  <r>
    <x v="1"/>
    <x v="0"/>
    <s v="P2"/>
    <x v="7"/>
    <x v="1"/>
    <x v="0"/>
    <s v="Y"/>
    <s v="202206"/>
    <n v="7546"/>
    <n v="528979.62256538705"/>
    <n v="7356223.397625125"/>
    <m/>
    <n v="7.1909129722210752E-2"/>
    <n v="11.9"/>
    <n v="11.186"/>
    <n v="542"/>
    <n v="6062.81"/>
    <n v="-44.75"/>
    <n v="6018.06"/>
  </r>
  <r>
    <x v="2"/>
    <x v="1"/>
    <s v="P2"/>
    <x v="7"/>
    <x v="1"/>
    <x v="0"/>
    <s v="Y"/>
    <s v="202206"/>
    <n v="7546"/>
    <n v="13981.170775968099"/>
    <n v="7356223.397625125"/>
    <m/>
    <n v="1.9005908358467967E-3"/>
    <n v="11.9"/>
    <n v="11.186"/>
    <n v="14"/>
    <n v="156.6"/>
    <n v="0"/>
    <n v="156.6"/>
  </r>
  <r>
    <x v="3"/>
    <x v="1"/>
    <s v="P2"/>
    <x v="7"/>
    <x v="1"/>
    <x v="0"/>
    <s v="Y"/>
    <s v="202206"/>
    <n v="7546"/>
    <n v="2946785.0231145499"/>
    <n v="7356223.397625125"/>
    <m/>
    <n v="0.40058394964811517"/>
    <n v="11.9"/>
    <n v="11.186"/>
    <n v="3022"/>
    <n v="33804.089999999997"/>
    <n v="-313.19"/>
    <n v="33490.899999999994"/>
  </r>
  <r>
    <x v="9"/>
    <x v="4"/>
    <s v="P1"/>
    <x v="7"/>
    <x v="1"/>
    <x v="2"/>
    <s v="Y"/>
    <s v="202206"/>
    <n v="5435"/>
    <n v="604077.75907036103"/>
    <n v="7198023.4109100876"/>
    <m/>
    <n v="8.3922727752560058E-2"/>
    <n v="9.76"/>
    <n v="9.1743999999999986"/>
    <n v="456"/>
    <n v="4183.53"/>
    <n v="-64.22"/>
    <n v="4119.3099999999995"/>
  </r>
  <r>
    <x v="10"/>
    <x v="4"/>
    <s v="P1"/>
    <x v="7"/>
    <x v="1"/>
    <x v="2"/>
    <s v="Y"/>
    <s v="202206"/>
    <n v="5435"/>
    <n v="1975.60021834332"/>
    <n v="7198023.4109100876"/>
    <m/>
    <n v="2.7446426686371855E-4"/>
    <n v="9.76"/>
    <n v="9.1743999999999986"/>
    <n v="1"/>
    <n v="9.17"/>
    <n v="0"/>
    <n v="9.17"/>
  </r>
  <r>
    <x v="16"/>
    <x v="7"/>
    <s v="P1"/>
    <x v="7"/>
    <x v="1"/>
    <x v="2"/>
    <s v="Y"/>
    <s v="202206"/>
    <n v="5435"/>
    <n v="788771.05127753306"/>
    <n v="7198023.4109100876"/>
    <m/>
    <n v="0.10958161793166551"/>
    <n v="9.76"/>
    <n v="9.1743999999999986"/>
    <n v="595"/>
    <n v="5458.77"/>
    <n v="-91.73"/>
    <n v="5367.0400000000009"/>
  </r>
  <r>
    <x v="17"/>
    <x v="5"/>
    <s v="P1"/>
    <x v="7"/>
    <x v="1"/>
    <x v="2"/>
    <s v="Y"/>
    <s v="202206"/>
    <n v="5435"/>
    <n v="8839.5445666899705"/>
    <n v="7198023.4109100876"/>
    <m/>
    <n v="1.2280516555825338E-3"/>
    <n v="9.76"/>
    <n v="9.1743999999999986"/>
    <n v="6"/>
    <n v="55.05"/>
    <n v="0"/>
    <n v="55.05"/>
  </r>
  <r>
    <x v="18"/>
    <x v="5"/>
    <s v="P1"/>
    <x v="7"/>
    <x v="1"/>
    <x v="2"/>
    <s v="Y"/>
    <s v="202206"/>
    <n v="5435"/>
    <n v="31305.6649983633"/>
    <n v="7198023.4109100876"/>
    <m/>
    <n v="4.3492029979942982E-3"/>
    <n v="9.76"/>
    <n v="9.1743999999999986"/>
    <n v="23"/>
    <n v="211.01"/>
    <n v="0"/>
    <n v="211.01"/>
  </r>
  <r>
    <x v="11"/>
    <x v="5"/>
    <s v="P1"/>
    <x v="7"/>
    <x v="1"/>
    <x v="2"/>
    <s v="Y"/>
    <s v="202206"/>
    <n v="5435"/>
    <n v="2659183.2220980301"/>
    <n v="7198023.4109100876"/>
    <m/>
    <n v="0.36943242197121645"/>
    <n v="9.76"/>
    <n v="9.1743999999999986"/>
    <n v="2007"/>
    <n v="18413.02"/>
    <n v="-339.44"/>
    <n v="18073.580000000002"/>
  </r>
  <r>
    <x v="12"/>
    <x v="5"/>
    <s v="P1"/>
    <x v="7"/>
    <x v="1"/>
    <x v="2"/>
    <s v="Y"/>
    <s v="202206"/>
    <n v="5435"/>
    <n v="870099.92693266599"/>
    <n v="7198023.4109100876"/>
    <m/>
    <n v="0.12088039691755521"/>
    <n v="9.76"/>
    <n v="9.1743999999999986"/>
    <n v="656"/>
    <n v="6018.41"/>
    <n v="-110.1"/>
    <n v="5908.3099999999995"/>
  </r>
  <r>
    <x v="13"/>
    <x v="5"/>
    <s v="P1"/>
    <x v="7"/>
    <x v="1"/>
    <x v="2"/>
    <s v="Y"/>
    <s v="202206"/>
    <n v="5435"/>
    <n v="1324234.6950723501"/>
    <n v="7198023.4109100876"/>
    <m/>
    <n v="0.18397199056968883"/>
    <n v="9.76"/>
    <n v="9.1743999999999986"/>
    <n v="999"/>
    <n v="9165.23"/>
    <n v="-155.96"/>
    <n v="9009.27"/>
  </r>
  <r>
    <x v="14"/>
    <x v="5"/>
    <s v="P1"/>
    <x v="7"/>
    <x v="1"/>
    <x v="2"/>
    <s v="Y"/>
    <s v="202206"/>
    <n v="5435"/>
    <n v="909535.94667575101"/>
    <n v="7198023.4109100876"/>
    <m/>
    <n v="0.12635912593687343"/>
    <n v="9.76"/>
    <n v="9.1743999999999986"/>
    <n v="686"/>
    <n v="6293.64"/>
    <n v="-128.46"/>
    <n v="6165.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71DA49-844D-4583-9381-598337CE7245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rowHeaderCaption="MCO">
  <location ref="A1:D1637" firstHeaderRow="0" firstDataRow="1" firstDataCol="1"/>
  <pivotFields count="19">
    <pivotField axis="axisRow" showAll="0">
      <items count="115">
        <item x="77"/>
        <item x="41"/>
        <item x="99"/>
        <item x="82"/>
        <item x="100"/>
        <item x="68"/>
        <item x="103"/>
        <item x="56"/>
        <item x="87"/>
        <item x="84"/>
        <item x="59"/>
        <item x="113"/>
        <item x="60"/>
        <item x="4"/>
        <item x="64"/>
        <item x="104"/>
        <item x="105"/>
        <item x="65"/>
        <item x="26"/>
        <item x="78"/>
        <item x="44"/>
        <item x="101"/>
        <item x="45"/>
        <item x="61"/>
        <item x="95"/>
        <item x="91"/>
        <item x="38"/>
        <item x="79"/>
        <item x="49"/>
        <item x="19"/>
        <item x="17"/>
        <item x="27"/>
        <item x="31"/>
        <item x="20"/>
        <item x="28"/>
        <item x="18"/>
        <item x="23"/>
        <item x="51"/>
        <item x="69"/>
        <item x="92"/>
        <item x="96"/>
        <item x="52"/>
        <item x="5"/>
        <item x="11"/>
        <item x="0"/>
        <item x="46"/>
        <item x="24"/>
        <item x="72"/>
        <item x="66"/>
        <item x="70"/>
        <item x="2"/>
        <item x="9"/>
        <item x="12"/>
        <item x="112"/>
        <item x="39"/>
        <item x="73"/>
        <item x="108"/>
        <item x="3"/>
        <item x="21"/>
        <item x="106"/>
        <item x="102"/>
        <item x="74"/>
        <item x="33"/>
        <item x="1"/>
        <item x="34"/>
        <item x="75"/>
        <item x="63"/>
        <item x="53"/>
        <item x="25"/>
        <item x="47"/>
        <item x="93"/>
        <item x="7"/>
        <item x="80"/>
        <item x="85"/>
        <item x="35"/>
        <item x="83"/>
        <item x="109"/>
        <item x="110"/>
        <item x="13"/>
        <item x="42"/>
        <item x="97"/>
        <item x="10"/>
        <item x="67"/>
        <item x="48"/>
        <item x="22"/>
        <item x="29"/>
        <item x="36"/>
        <item x="8"/>
        <item x="86"/>
        <item x="71"/>
        <item x="54"/>
        <item x="107"/>
        <item x="111"/>
        <item x="76"/>
        <item x="81"/>
        <item x="88"/>
        <item x="57"/>
        <item x="40"/>
        <item x="43"/>
        <item x="15"/>
        <item x="37"/>
        <item x="6"/>
        <item x="16"/>
        <item x="62"/>
        <item x="50"/>
        <item x="94"/>
        <item x="30"/>
        <item x="89"/>
        <item x="55"/>
        <item x="14"/>
        <item x="90"/>
        <item x="98"/>
        <item x="32"/>
        <item x="58"/>
        <item t="default"/>
      </items>
    </pivotField>
    <pivotField axis="axisRow" showAll="0">
      <items count="40">
        <item x="10"/>
        <item x="11"/>
        <item x="22"/>
        <item x="28"/>
        <item x="30"/>
        <item x="6"/>
        <item x="0"/>
        <item x="2"/>
        <item x="3"/>
        <item x="8"/>
        <item x="19"/>
        <item x="31"/>
        <item x="1"/>
        <item x="23"/>
        <item x="4"/>
        <item x="34"/>
        <item x="32"/>
        <item x="15"/>
        <item x="16"/>
        <item x="9"/>
        <item x="24"/>
        <item x="25"/>
        <item x="29"/>
        <item x="12"/>
        <item x="26"/>
        <item x="13"/>
        <item x="14"/>
        <item x="33"/>
        <item x="7"/>
        <item x="27"/>
        <item x="18"/>
        <item x="20"/>
        <item x="5"/>
        <item x="17"/>
        <item x="21"/>
        <item x="35"/>
        <item x="36"/>
        <item x="37"/>
        <item x="38"/>
        <item t="default"/>
      </items>
    </pivotField>
    <pivotField showAll="0"/>
    <pivotField axis="axisRow" showAll="0">
      <items count="18">
        <item x="5"/>
        <item x="0"/>
        <item x="10"/>
        <item x="6"/>
        <item x="12"/>
        <item x="8"/>
        <item x="14"/>
        <item x="15"/>
        <item x="16"/>
        <item x="13"/>
        <item x="2"/>
        <item x="7"/>
        <item x="11"/>
        <item x="9"/>
        <item x="1"/>
        <item x="4"/>
        <item x="3"/>
        <item t="default"/>
      </items>
    </pivotField>
    <pivotField axis="axisRow" showAll="0">
      <items count="4">
        <item x="0"/>
        <item x="2"/>
        <item x="1"/>
        <item t="default"/>
      </items>
    </pivotField>
    <pivotField axis="axisRow" showAll="0">
      <items count="14">
        <item x="1"/>
        <item x="4"/>
        <item x="12"/>
        <item x="5"/>
        <item x="10"/>
        <item x="6"/>
        <item x="7"/>
        <item x="3"/>
        <item x="0"/>
        <item x="8"/>
        <item x="11"/>
        <item x="2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numFmtId="2" showAll="0"/>
  </pivotFields>
  <rowFields count="5">
    <field x="3"/>
    <field x="5"/>
    <field x="1"/>
    <field x="0"/>
    <field x="4"/>
  </rowFields>
  <rowItems count="1636">
    <i>
      <x/>
    </i>
    <i r="1">
      <x/>
    </i>
    <i r="2">
      <x v="7"/>
    </i>
    <i r="3">
      <x v="13"/>
    </i>
    <i r="4">
      <x/>
    </i>
    <i r="3">
      <x v="42"/>
    </i>
    <i r="4">
      <x/>
    </i>
    <i r="3">
      <x v="101"/>
    </i>
    <i r="4">
      <x/>
    </i>
    <i r="2">
      <x v="8"/>
    </i>
    <i r="3">
      <x v="71"/>
    </i>
    <i r="4">
      <x/>
    </i>
    <i r="3">
      <x v="87"/>
    </i>
    <i r="4">
      <x/>
    </i>
    <i r="1">
      <x v="1"/>
    </i>
    <i r="2">
      <x v="23"/>
    </i>
    <i r="3">
      <x v="62"/>
    </i>
    <i r="4">
      <x v="1"/>
    </i>
    <i r="3">
      <x v="64"/>
    </i>
    <i r="4">
      <x v="1"/>
    </i>
    <i r="3">
      <x v="74"/>
    </i>
    <i r="4">
      <x v="1"/>
    </i>
    <i r="3">
      <x v="86"/>
    </i>
    <i r="4">
      <x v="1"/>
    </i>
    <i r="3">
      <x v="100"/>
    </i>
    <i r="4">
      <x v="1"/>
    </i>
    <i r="2">
      <x v="25"/>
    </i>
    <i r="3">
      <x v="26"/>
    </i>
    <i r="4">
      <x v="1"/>
    </i>
    <i r="3">
      <x v="54"/>
    </i>
    <i r="4">
      <x v="1"/>
    </i>
    <i r="3">
      <x v="97"/>
    </i>
    <i r="4">
      <x v="1"/>
    </i>
    <i r="2">
      <x v="26"/>
    </i>
    <i r="3">
      <x v="1"/>
    </i>
    <i r="4">
      <x v="1"/>
    </i>
    <i r="3">
      <x v="79"/>
    </i>
    <i r="4">
      <x v="1"/>
    </i>
    <i r="3">
      <x v="98"/>
    </i>
    <i r="4">
      <x v="1"/>
    </i>
    <i r="1">
      <x v="11"/>
    </i>
    <i r="2">
      <x v="14"/>
    </i>
    <i r="3">
      <x v="51"/>
    </i>
    <i r="4">
      <x/>
    </i>
    <i r="4">
      <x v="1"/>
    </i>
    <i r="3">
      <x v="81"/>
    </i>
    <i r="4">
      <x/>
    </i>
    <i r="4">
      <x v="1"/>
    </i>
    <i r="2">
      <x v="28"/>
    </i>
    <i r="3">
      <x v="102"/>
    </i>
    <i r="4">
      <x/>
    </i>
    <i r="4">
      <x v="1"/>
    </i>
    <i r="2">
      <x v="32"/>
    </i>
    <i r="3">
      <x v="30"/>
    </i>
    <i r="4">
      <x/>
    </i>
    <i r="4">
      <x v="1"/>
    </i>
    <i r="3">
      <x v="35"/>
    </i>
    <i r="4">
      <x/>
    </i>
    <i r="4">
      <x v="1"/>
    </i>
    <i r="3">
      <x v="43"/>
    </i>
    <i r="4">
      <x/>
    </i>
    <i r="4">
      <x v="1"/>
    </i>
    <i r="3">
      <x v="52"/>
    </i>
    <i r="4">
      <x/>
    </i>
    <i r="4">
      <x v="1"/>
    </i>
    <i r="3">
      <x v="78"/>
    </i>
    <i r="4">
      <x/>
    </i>
    <i r="4">
      <x v="1"/>
    </i>
    <i r="3">
      <x v="109"/>
    </i>
    <i r="4">
      <x/>
    </i>
    <i r="4">
      <x v="1"/>
    </i>
    <i>
      <x v="1"/>
    </i>
    <i r="1">
      <x/>
    </i>
    <i r="2">
      <x v="7"/>
    </i>
    <i r="3">
      <x v="13"/>
    </i>
    <i r="4">
      <x/>
    </i>
    <i r="4">
      <x v="2"/>
    </i>
    <i r="3">
      <x v="42"/>
    </i>
    <i r="4">
      <x/>
    </i>
    <i r="4">
      <x v="2"/>
    </i>
    <i r="3">
      <x v="101"/>
    </i>
    <i r="4">
      <x/>
    </i>
    <i r="4">
      <x v="2"/>
    </i>
    <i r="2">
      <x v="8"/>
    </i>
    <i r="3">
      <x v="71"/>
    </i>
    <i r="4">
      <x/>
    </i>
    <i r="4">
      <x v="2"/>
    </i>
    <i r="3">
      <x v="87"/>
    </i>
    <i r="4">
      <x/>
    </i>
    <i r="4">
      <x v="2"/>
    </i>
    <i r="1">
      <x v="1"/>
    </i>
    <i r="2">
      <x v="23"/>
    </i>
    <i r="3">
      <x v="62"/>
    </i>
    <i r="4">
      <x/>
    </i>
    <i r="4">
      <x v="1"/>
    </i>
    <i r="3">
      <x v="64"/>
    </i>
    <i r="4">
      <x/>
    </i>
    <i r="4">
      <x v="1"/>
    </i>
    <i r="3">
      <x v="74"/>
    </i>
    <i r="4">
      <x/>
    </i>
    <i r="4">
      <x v="1"/>
    </i>
    <i r="3">
      <x v="86"/>
    </i>
    <i r="4">
      <x/>
    </i>
    <i r="4">
      <x v="1"/>
    </i>
    <i r="3">
      <x v="100"/>
    </i>
    <i r="4">
      <x/>
    </i>
    <i r="4">
      <x v="1"/>
    </i>
    <i r="2">
      <x v="25"/>
    </i>
    <i r="3">
      <x v="26"/>
    </i>
    <i r="4">
      <x/>
    </i>
    <i r="4">
      <x v="1"/>
    </i>
    <i r="3">
      <x v="54"/>
    </i>
    <i r="4">
      <x/>
    </i>
    <i r="4">
      <x v="1"/>
    </i>
    <i r="3">
      <x v="97"/>
    </i>
    <i r="4">
      <x/>
    </i>
    <i r="4">
      <x v="1"/>
    </i>
    <i r="2">
      <x v="26"/>
    </i>
    <i r="3">
      <x v="1"/>
    </i>
    <i r="4">
      <x/>
    </i>
    <i r="4">
      <x v="1"/>
    </i>
    <i r="3">
      <x v="79"/>
    </i>
    <i r="4">
      <x/>
    </i>
    <i r="4">
      <x v="1"/>
    </i>
    <i r="3">
      <x v="98"/>
    </i>
    <i r="4">
      <x/>
    </i>
    <i r="4">
      <x v="1"/>
    </i>
    <i r="1">
      <x v="2"/>
    </i>
    <i r="2">
      <x v="15"/>
    </i>
    <i r="3">
      <x v="2"/>
    </i>
    <i r="4">
      <x v="1"/>
    </i>
    <i r="4">
      <x v="2"/>
    </i>
    <i r="3">
      <x v="4"/>
    </i>
    <i r="4">
      <x v="1"/>
    </i>
    <i r="4">
      <x v="2"/>
    </i>
    <i r="3">
      <x v="21"/>
    </i>
    <i r="4">
      <x v="1"/>
    </i>
    <i r="4">
      <x v="2"/>
    </i>
    <i r="3">
      <x v="60"/>
    </i>
    <i r="4">
      <x v="1"/>
    </i>
    <i r="4">
      <x v="2"/>
    </i>
    <i r="1">
      <x v="3"/>
    </i>
    <i r="2">
      <x v="17"/>
    </i>
    <i r="3">
      <x v="20"/>
    </i>
    <i r="4">
      <x/>
    </i>
    <i r="4">
      <x v="1"/>
    </i>
    <i r="4">
      <x v="2"/>
    </i>
    <i r="3">
      <x v="22"/>
    </i>
    <i r="4">
      <x/>
    </i>
    <i r="4">
      <x v="1"/>
    </i>
    <i r="4">
      <x v="2"/>
    </i>
    <i r="3">
      <x v="45"/>
    </i>
    <i r="4">
      <x/>
    </i>
    <i r="4">
      <x v="1"/>
    </i>
    <i r="4">
      <x v="2"/>
    </i>
    <i r="3">
      <x v="69"/>
    </i>
    <i r="4">
      <x/>
    </i>
    <i r="4">
      <x v="1"/>
    </i>
    <i r="4">
      <x v="2"/>
    </i>
    <i r="3">
      <x v="83"/>
    </i>
    <i r="4">
      <x/>
    </i>
    <i r="4">
      <x v="1"/>
    </i>
    <i r="4">
      <x v="2"/>
    </i>
    <i r="2">
      <x v="18"/>
    </i>
    <i r="3">
      <x v="28"/>
    </i>
    <i r="4">
      <x/>
    </i>
    <i r="4">
      <x v="1"/>
    </i>
    <i r="4">
      <x v="2"/>
    </i>
    <i r="2">
      <x v="33"/>
    </i>
    <i r="3">
      <x v="104"/>
    </i>
    <i r="4">
      <x/>
    </i>
    <i r="4">
      <x v="1"/>
    </i>
    <i r="4">
      <x v="2"/>
    </i>
    <i r="2">
      <x v="36"/>
    </i>
    <i r="3">
      <x v="56"/>
    </i>
    <i r="4">
      <x/>
    </i>
    <i r="4">
      <x v="1"/>
    </i>
    <i r="4">
      <x v="2"/>
    </i>
    <i r="3">
      <x v="76"/>
    </i>
    <i r="4">
      <x/>
    </i>
    <i r="4">
      <x v="1"/>
    </i>
    <i r="4">
      <x v="2"/>
    </i>
    <i r="3">
      <x v="77"/>
    </i>
    <i r="4">
      <x/>
    </i>
    <i r="4">
      <x v="1"/>
    </i>
    <i r="4">
      <x v="2"/>
    </i>
    <i r="3">
      <x v="92"/>
    </i>
    <i r="4">
      <x/>
    </i>
    <i r="4">
      <x v="1"/>
    </i>
    <i r="4">
      <x v="2"/>
    </i>
    <i r="1">
      <x v="5"/>
    </i>
    <i r="2">
      <x v="30"/>
    </i>
    <i r="3">
      <x v="37"/>
    </i>
    <i r="4">
      <x/>
    </i>
    <i r="4">
      <x v="2"/>
    </i>
    <i r="3">
      <x v="41"/>
    </i>
    <i r="4">
      <x/>
    </i>
    <i r="4">
      <x v="2"/>
    </i>
    <i r="3">
      <x v="67"/>
    </i>
    <i r="4">
      <x/>
    </i>
    <i r="4">
      <x v="2"/>
    </i>
    <i r="3">
      <x v="90"/>
    </i>
    <i r="4">
      <x/>
    </i>
    <i r="4">
      <x v="2"/>
    </i>
    <i r="3">
      <x v="108"/>
    </i>
    <i r="4">
      <x/>
    </i>
    <i r="4">
      <x v="2"/>
    </i>
    <i r="1">
      <x v="6"/>
    </i>
    <i r="2">
      <x v="10"/>
    </i>
    <i r="3">
      <x v="7"/>
    </i>
    <i r="4">
      <x/>
    </i>
    <i r="4">
      <x v="1"/>
    </i>
    <i r="4">
      <x v="2"/>
    </i>
    <i r="3">
      <x v="96"/>
    </i>
    <i r="4">
      <x/>
    </i>
    <i r="4">
      <x v="1"/>
    </i>
    <i r="4">
      <x v="2"/>
    </i>
    <i r="2">
      <x v="31"/>
    </i>
    <i r="3">
      <x v="113"/>
    </i>
    <i r="4">
      <x/>
    </i>
    <i r="4">
      <x v="1"/>
    </i>
    <i r="4">
      <x v="2"/>
    </i>
    <i r="2">
      <x v="34"/>
    </i>
    <i r="3">
      <x v="10"/>
    </i>
    <i r="4">
      <x/>
    </i>
    <i r="4">
      <x v="1"/>
    </i>
    <i r="4">
      <x v="2"/>
    </i>
    <i r="3">
      <x v="12"/>
    </i>
    <i r="4">
      <x/>
    </i>
    <i r="4">
      <x v="1"/>
    </i>
    <i r="4">
      <x v="2"/>
    </i>
    <i r="3">
      <x v="23"/>
    </i>
    <i r="4">
      <x/>
    </i>
    <i r="4">
      <x v="1"/>
    </i>
    <i r="4">
      <x v="2"/>
    </i>
    <i r="3">
      <x v="103"/>
    </i>
    <i r="4">
      <x/>
    </i>
    <i r="4">
      <x v="1"/>
    </i>
    <i r="4">
      <x v="2"/>
    </i>
    <i r="1">
      <x v="7"/>
    </i>
    <i r="2">
      <x v="5"/>
    </i>
    <i r="3">
      <x v="99"/>
    </i>
    <i r="4">
      <x/>
    </i>
    <i r="2">
      <x v="9"/>
    </i>
    <i r="3">
      <x v="29"/>
    </i>
    <i r="4">
      <x/>
    </i>
    <i r="2">
      <x v="19"/>
    </i>
    <i r="3">
      <x v="33"/>
    </i>
    <i r="4">
      <x/>
    </i>
    <i r="3">
      <x v="58"/>
    </i>
    <i r="4">
      <x/>
    </i>
    <i r="3">
      <x v="84"/>
    </i>
    <i r="4">
      <x/>
    </i>
    <i r="3">
      <x v="112"/>
    </i>
    <i r="4">
      <x/>
    </i>
    <i r="1">
      <x v="8"/>
    </i>
    <i r="2">
      <x/>
    </i>
    <i r="3">
      <x v="36"/>
    </i>
    <i r="4">
      <x/>
    </i>
    <i r="3">
      <x v="46"/>
    </i>
    <i r="4">
      <x/>
    </i>
    <i r="3">
      <x v="68"/>
    </i>
    <i r="4">
      <x/>
    </i>
    <i r="2">
      <x v="1"/>
    </i>
    <i r="3">
      <x v="18"/>
    </i>
    <i r="4">
      <x/>
    </i>
    <i r="3">
      <x v="31"/>
    </i>
    <i r="4">
      <x/>
    </i>
    <i r="3">
      <x v="34"/>
    </i>
    <i r="4">
      <x/>
    </i>
    <i r="3">
      <x v="85"/>
    </i>
    <i r="4">
      <x/>
    </i>
    <i r="3">
      <x v="106"/>
    </i>
    <i r="4">
      <x/>
    </i>
    <i r="2">
      <x v="6"/>
    </i>
    <i r="3">
      <x v="32"/>
    </i>
    <i r="4">
      <x/>
    </i>
    <i r="3">
      <x v="44"/>
    </i>
    <i r="4">
      <x/>
    </i>
    <i r="3">
      <x v="63"/>
    </i>
    <i r="4">
      <x/>
    </i>
    <i r="2">
      <x v="12"/>
    </i>
    <i r="3">
      <x v="50"/>
    </i>
    <i r="4">
      <x/>
    </i>
    <i r="3">
      <x v="57"/>
    </i>
    <i r="4">
      <x/>
    </i>
    <i r="1">
      <x v="9"/>
    </i>
    <i r="2">
      <x v="2"/>
    </i>
    <i r="3">
      <x v="66"/>
    </i>
    <i r="4">
      <x/>
    </i>
    <i r="4">
      <x v="1"/>
    </i>
    <i r="4">
      <x v="2"/>
    </i>
    <i r="2">
      <x v="13"/>
    </i>
    <i r="3">
      <x v="14"/>
    </i>
    <i r="4">
      <x/>
    </i>
    <i r="4">
      <x v="1"/>
    </i>
    <i r="4">
      <x v="2"/>
    </i>
    <i r="3">
      <x v="17"/>
    </i>
    <i r="4">
      <x/>
    </i>
    <i r="4">
      <x v="1"/>
    </i>
    <i r="4">
      <x v="2"/>
    </i>
    <i r="3">
      <x v="48"/>
    </i>
    <i r="4">
      <x/>
    </i>
    <i r="4">
      <x v="1"/>
    </i>
    <i r="4">
      <x v="2"/>
    </i>
    <i r="3">
      <x v="82"/>
    </i>
    <i r="4">
      <x/>
    </i>
    <i r="4">
      <x v="1"/>
    </i>
    <i r="4">
      <x v="2"/>
    </i>
    <i r="2">
      <x v="20"/>
    </i>
    <i r="3">
      <x v="5"/>
    </i>
    <i r="4">
      <x/>
    </i>
    <i r="4">
      <x v="1"/>
    </i>
    <i r="4">
      <x v="2"/>
    </i>
    <i r="3">
      <x v="38"/>
    </i>
    <i r="4">
      <x/>
    </i>
    <i r="4">
      <x v="1"/>
    </i>
    <i r="4">
      <x v="2"/>
    </i>
    <i r="3">
      <x v="49"/>
    </i>
    <i r="4">
      <x/>
    </i>
    <i r="4">
      <x v="1"/>
    </i>
    <i r="4">
      <x v="2"/>
    </i>
    <i r="2">
      <x v="21"/>
    </i>
    <i r="3">
      <x v="89"/>
    </i>
    <i r="4">
      <x/>
    </i>
    <i r="4">
      <x v="1"/>
    </i>
    <i r="4">
      <x v="2"/>
    </i>
    <i r="2">
      <x v="24"/>
    </i>
    <i r="3">
      <x v="47"/>
    </i>
    <i r="4">
      <x/>
    </i>
    <i r="4">
      <x v="1"/>
    </i>
    <i r="4">
      <x v="2"/>
    </i>
    <i r="3">
      <x v="55"/>
    </i>
    <i r="4">
      <x/>
    </i>
    <i r="4">
      <x v="1"/>
    </i>
    <i r="4">
      <x v="2"/>
    </i>
    <i r="2">
      <x v="29"/>
    </i>
    <i r="3">
      <x v="61"/>
    </i>
    <i r="4">
      <x/>
    </i>
    <i r="4">
      <x v="1"/>
    </i>
    <i r="4">
      <x v="2"/>
    </i>
    <i r="3">
      <x v="65"/>
    </i>
    <i r="4">
      <x/>
    </i>
    <i r="4">
      <x v="1"/>
    </i>
    <i r="4">
      <x v="2"/>
    </i>
    <i r="3">
      <x v="93"/>
    </i>
    <i r="4">
      <x/>
    </i>
    <i r="4">
      <x v="1"/>
    </i>
    <i r="4">
      <x v="2"/>
    </i>
    <i r="2">
      <x v="35"/>
    </i>
    <i r="3">
      <x v="6"/>
    </i>
    <i r="4">
      <x/>
    </i>
    <i r="4">
      <x v="1"/>
    </i>
    <i r="4">
      <x v="2"/>
    </i>
    <i r="3">
      <x v="15"/>
    </i>
    <i r="4">
      <x/>
    </i>
    <i r="4">
      <x v="1"/>
    </i>
    <i r="4">
      <x v="2"/>
    </i>
    <i r="3">
      <x v="16"/>
    </i>
    <i r="4">
      <x/>
    </i>
    <i r="4">
      <x v="1"/>
    </i>
    <i r="4">
      <x v="2"/>
    </i>
    <i r="3">
      <x v="59"/>
    </i>
    <i r="4">
      <x/>
    </i>
    <i r="4">
      <x v="1"/>
    </i>
    <i r="4">
      <x v="2"/>
    </i>
    <i r="3">
      <x v="91"/>
    </i>
    <i r="4">
      <x/>
    </i>
    <i r="4">
      <x v="1"/>
    </i>
    <i r="4">
      <x v="2"/>
    </i>
    <i r="2">
      <x v="38"/>
    </i>
    <i r="3">
      <x v="11"/>
    </i>
    <i r="4">
      <x/>
    </i>
    <i r="4">
      <x v="1"/>
    </i>
    <i r="4">
      <x v="2"/>
    </i>
    <i r="1">
      <x v="11"/>
    </i>
    <i r="2">
      <x v="14"/>
    </i>
    <i r="3">
      <x v="51"/>
    </i>
    <i r="4">
      <x/>
    </i>
    <i r="4">
      <x v="2"/>
    </i>
    <i r="3">
      <x v="81"/>
    </i>
    <i r="4">
      <x/>
    </i>
    <i r="4">
      <x v="2"/>
    </i>
    <i r="2">
      <x v="28"/>
    </i>
    <i r="3">
      <x v="102"/>
    </i>
    <i r="4">
      <x/>
    </i>
    <i r="4">
      <x v="2"/>
    </i>
    <i r="2">
      <x v="32"/>
    </i>
    <i r="3">
      <x v="30"/>
    </i>
    <i r="4">
      <x/>
    </i>
    <i r="4">
      <x v="2"/>
    </i>
    <i r="3">
      <x v="35"/>
    </i>
    <i r="4">
      <x/>
    </i>
    <i r="4">
      <x v="2"/>
    </i>
    <i r="3">
      <x v="43"/>
    </i>
    <i r="4">
      <x/>
    </i>
    <i r="4">
      <x v="2"/>
    </i>
    <i r="3">
      <x v="52"/>
    </i>
    <i r="4">
      <x/>
    </i>
    <i r="4">
      <x v="2"/>
    </i>
    <i r="3">
      <x v="78"/>
    </i>
    <i r="4">
      <x/>
    </i>
    <i r="4">
      <x v="2"/>
    </i>
    <i r="3">
      <x v="109"/>
    </i>
    <i r="4">
      <x/>
    </i>
    <i r="4">
      <x v="2"/>
    </i>
    <i r="1">
      <x v="12"/>
    </i>
    <i r="2">
      <x v="3"/>
    </i>
    <i r="3">
      <x/>
    </i>
    <i r="4">
      <x v="2"/>
    </i>
    <i r="3">
      <x v="19"/>
    </i>
    <i r="4">
      <x v="2"/>
    </i>
    <i r="3">
      <x v="27"/>
    </i>
    <i r="4">
      <x v="2"/>
    </i>
    <i r="3">
      <x v="72"/>
    </i>
    <i r="4">
      <x v="2"/>
    </i>
    <i r="3">
      <x v="94"/>
    </i>
    <i r="4">
      <x v="2"/>
    </i>
    <i r="2">
      <x v="22"/>
    </i>
    <i r="3">
      <x v="3"/>
    </i>
    <i r="4">
      <x v="2"/>
    </i>
    <i r="3">
      <x v="75"/>
    </i>
    <i r="4">
      <x v="2"/>
    </i>
    <i>
      <x v="2"/>
    </i>
    <i r="1">
      <x v="7"/>
    </i>
    <i r="2">
      <x v="5"/>
    </i>
    <i r="3">
      <x v="99"/>
    </i>
    <i r="4">
      <x v="1"/>
    </i>
    <i r="2">
      <x v="9"/>
    </i>
    <i r="3">
      <x v="29"/>
    </i>
    <i r="4">
      <x v="1"/>
    </i>
    <i r="2">
      <x v="19"/>
    </i>
    <i r="3">
      <x v="33"/>
    </i>
    <i r="4">
      <x v="1"/>
    </i>
    <i r="3">
      <x v="58"/>
    </i>
    <i r="4">
      <x v="1"/>
    </i>
    <i r="3">
      <x v="84"/>
    </i>
    <i r="4">
      <x v="1"/>
    </i>
    <i r="3">
      <x v="112"/>
    </i>
    <i r="4">
      <x v="1"/>
    </i>
    <i r="1">
      <x v="12"/>
    </i>
    <i r="2">
      <x v="3"/>
    </i>
    <i r="3">
      <x/>
    </i>
    <i r="4">
      <x/>
    </i>
    <i r="4">
      <x v="1"/>
    </i>
    <i r="3">
      <x v="19"/>
    </i>
    <i r="4">
      <x/>
    </i>
    <i r="4">
      <x v="1"/>
    </i>
    <i r="3">
      <x v="27"/>
    </i>
    <i r="4">
      <x/>
    </i>
    <i r="4">
      <x v="1"/>
    </i>
    <i r="3">
      <x v="72"/>
    </i>
    <i r="4">
      <x/>
    </i>
    <i r="4">
      <x v="1"/>
    </i>
    <i r="3">
      <x v="94"/>
    </i>
    <i r="4">
      <x/>
    </i>
    <i r="4">
      <x v="1"/>
    </i>
    <i r="2">
      <x v="22"/>
    </i>
    <i r="3">
      <x v="3"/>
    </i>
    <i r="4">
      <x/>
    </i>
    <i r="4">
      <x v="1"/>
    </i>
    <i r="3">
      <x v="75"/>
    </i>
    <i r="4">
      <x/>
    </i>
    <i r="4">
      <x v="1"/>
    </i>
    <i>
      <x v="3"/>
    </i>
    <i r="1">
      <x/>
    </i>
    <i r="2">
      <x v="7"/>
    </i>
    <i r="3">
      <x v="13"/>
    </i>
    <i r="4">
      <x/>
    </i>
    <i r="4">
      <x v="1"/>
    </i>
    <i r="3">
      <x v="42"/>
    </i>
    <i r="4">
      <x/>
    </i>
    <i r="4">
      <x v="1"/>
    </i>
    <i r="3">
      <x v="101"/>
    </i>
    <i r="4">
      <x/>
    </i>
    <i r="4">
      <x v="1"/>
    </i>
    <i r="2">
      <x v="8"/>
    </i>
    <i r="3">
      <x v="71"/>
    </i>
    <i r="4">
      <x/>
    </i>
    <i r="4">
      <x v="1"/>
    </i>
    <i r="3">
      <x v="87"/>
    </i>
    <i r="4">
      <x/>
    </i>
    <i r="4">
      <x v="1"/>
    </i>
    <i>
      <x v="4"/>
    </i>
    <i r="1">
      <x v="3"/>
    </i>
    <i r="2">
      <x v="17"/>
    </i>
    <i r="3">
      <x v="20"/>
    </i>
    <i r="4">
      <x/>
    </i>
    <i r="3">
      <x v="22"/>
    </i>
    <i r="4">
      <x/>
    </i>
    <i r="3">
      <x v="45"/>
    </i>
    <i r="4">
      <x/>
    </i>
    <i r="3">
      <x v="69"/>
    </i>
    <i r="4">
      <x/>
    </i>
    <i r="3">
      <x v="83"/>
    </i>
    <i r="4">
      <x/>
    </i>
    <i r="2">
      <x v="18"/>
    </i>
    <i r="3">
      <x v="28"/>
    </i>
    <i r="4">
      <x/>
    </i>
    <i r="2">
      <x v="33"/>
    </i>
    <i r="3">
      <x v="104"/>
    </i>
    <i r="4">
      <x/>
    </i>
    <i r="2">
      <x v="36"/>
    </i>
    <i r="3">
      <x v="56"/>
    </i>
    <i r="4">
      <x/>
    </i>
    <i r="3">
      <x v="76"/>
    </i>
    <i r="4">
      <x/>
    </i>
    <i r="3">
      <x v="77"/>
    </i>
    <i r="4">
      <x/>
    </i>
    <i r="3">
      <x v="92"/>
    </i>
    <i r="4">
      <x/>
    </i>
    <i r="1">
      <x v="5"/>
    </i>
    <i r="2">
      <x v="30"/>
    </i>
    <i r="3">
      <x v="37"/>
    </i>
    <i r="4">
      <x/>
    </i>
    <i r="3">
      <x v="41"/>
    </i>
    <i r="4">
      <x/>
    </i>
    <i r="3">
      <x v="67"/>
    </i>
    <i r="4">
      <x/>
    </i>
    <i r="3">
      <x v="90"/>
    </i>
    <i r="4">
      <x/>
    </i>
    <i r="3">
      <x v="108"/>
    </i>
    <i r="4">
      <x/>
    </i>
    <i>
      <x v="5"/>
    </i>
    <i r="1">
      <x v="11"/>
    </i>
    <i r="2">
      <x v="14"/>
    </i>
    <i r="3">
      <x v="51"/>
    </i>
    <i r="4">
      <x/>
    </i>
    <i r="4">
      <x v="1"/>
    </i>
    <i r="3">
      <x v="81"/>
    </i>
    <i r="4">
      <x/>
    </i>
    <i r="4">
      <x v="1"/>
    </i>
    <i r="2">
      <x v="28"/>
    </i>
    <i r="3">
      <x v="102"/>
    </i>
    <i r="4">
      <x/>
    </i>
    <i r="4">
      <x v="1"/>
    </i>
    <i r="2">
      <x v="32"/>
    </i>
    <i r="3">
      <x v="30"/>
    </i>
    <i r="4">
      <x/>
    </i>
    <i r="4">
      <x v="1"/>
    </i>
    <i r="3">
      <x v="35"/>
    </i>
    <i r="4">
      <x/>
    </i>
    <i r="4">
      <x v="1"/>
    </i>
    <i r="3">
      <x v="43"/>
    </i>
    <i r="4">
      <x/>
    </i>
    <i r="4">
      <x v="1"/>
    </i>
    <i r="3">
      <x v="52"/>
    </i>
    <i r="4">
      <x/>
    </i>
    <i r="4">
      <x v="1"/>
    </i>
    <i r="3">
      <x v="78"/>
    </i>
    <i r="4">
      <x/>
    </i>
    <i r="4">
      <x v="1"/>
    </i>
    <i r="3">
      <x v="109"/>
    </i>
    <i r="4">
      <x/>
    </i>
    <i r="4">
      <x v="1"/>
    </i>
    <i>
      <x v="6"/>
    </i>
    <i r="1">
      <x v="12"/>
    </i>
    <i r="2">
      <x v="3"/>
    </i>
    <i r="3">
      <x/>
    </i>
    <i r="4">
      <x/>
    </i>
    <i r="3">
      <x v="19"/>
    </i>
    <i r="4">
      <x/>
    </i>
    <i r="3">
      <x v="27"/>
    </i>
    <i r="4">
      <x/>
    </i>
    <i r="3">
      <x v="72"/>
    </i>
    <i r="4">
      <x/>
    </i>
    <i r="3">
      <x v="94"/>
    </i>
    <i r="4">
      <x/>
    </i>
    <i r="2">
      <x v="22"/>
    </i>
    <i r="3">
      <x v="3"/>
    </i>
    <i r="4">
      <x/>
    </i>
    <i r="3">
      <x v="75"/>
    </i>
    <i r="4">
      <x/>
    </i>
    <i>
      <x v="7"/>
    </i>
    <i r="1">
      <x v="4"/>
    </i>
    <i r="2">
      <x v="4"/>
    </i>
    <i r="3">
      <x v="9"/>
    </i>
    <i r="4">
      <x/>
    </i>
    <i r="4">
      <x v="1"/>
    </i>
    <i r="3">
      <x v="73"/>
    </i>
    <i r="4">
      <x/>
    </i>
    <i r="4">
      <x v="1"/>
    </i>
    <i r="3">
      <x v="88"/>
    </i>
    <i r="4">
      <x/>
    </i>
    <i r="4">
      <x v="1"/>
    </i>
    <i r="2">
      <x v="37"/>
    </i>
    <i r="3">
      <x v="53"/>
    </i>
    <i r="4">
      <x/>
    </i>
    <i r="4">
      <x v="1"/>
    </i>
    <i r="1">
      <x v="10"/>
    </i>
    <i r="2">
      <x v="11"/>
    </i>
    <i r="3">
      <x v="8"/>
    </i>
    <i r="4">
      <x/>
    </i>
    <i r="4">
      <x v="1"/>
    </i>
    <i r="3">
      <x v="95"/>
    </i>
    <i r="4">
      <x/>
    </i>
    <i r="4">
      <x v="1"/>
    </i>
    <i r="3">
      <x v="107"/>
    </i>
    <i r="4">
      <x/>
    </i>
    <i r="4">
      <x v="1"/>
    </i>
    <i r="3">
      <x v="110"/>
    </i>
    <i r="4">
      <x/>
    </i>
    <i r="4">
      <x v="1"/>
    </i>
    <i r="2">
      <x v="16"/>
    </i>
    <i r="3">
      <x v="25"/>
    </i>
    <i r="4">
      <x/>
    </i>
    <i r="4">
      <x v="1"/>
    </i>
    <i r="3">
      <x v="39"/>
    </i>
    <i r="4">
      <x/>
    </i>
    <i r="4">
      <x v="1"/>
    </i>
    <i r="3">
      <x v="70"/>
    </i>
    <i r="4">
      <x/>
    </i>
    <i r="4">
      <x v="1"/>
    </i>
    <i r="3">
      <x v="105"/>
    </i>
    <i r="4">
      <x/>
    </i>
    <i r="4">
      <x v="1"/>
    </i>
    <i r="2">
      <x v="27"/>
    </i>
    <i r="3">
      <x v="24"/>
    </i>
    <i r="4">
      <x/>
    </i>
    <i r="4">
      <x v="1"/>
    </i>
    <i r="3">
      <x v="40"/>
    </i>
    <i r="4">
      <x/>
    </i>
    <i r="4">
      <x v="1"/>
    </i>
    <i r="3">
      <x v="80"/>
    </i>
    <i r="4">
      <x/>
    </i>
    <i r="4">
      <x v="1"/>
    </i>
    <i r="3">
      <x v="111"/>
    </i>
    <i r="4">
      <x/>
    </i>
    <i r="4">
      <x v="1"/>
    </i>
    <i>
      <x v="8"/>
    </i>
    <i r="1">
      <x v="2"/>
    </i>
    <i r="2">
      <x v="15"/>
    </i>
    <i r="3">
      <x v="2"/>
    </i>
    <i r="4">
      <x/>
    </i>
    <i r="3">
      <x v="4"/>
    </i>
    <i r="4">
      <x/>
    </i>
    <i r="3">
      <x v="21"/>
    </i>
    <i r="4">
      <x/>
    </i>
    <i r="3">
      <x v="60"/>
    </i>
    <i r="4">
      <x/>
    </i>
    <i>
      <x v="9"/>
    </i>
    <i r="1">
      <x v="6"/>
    </i>
    <i r="2">
      <x v="10"/>
    </i>
    <i r="3">
      <x v="7"/>
    </i>
    <i r="4">
      <x/>
    </i>
    <i r="3">
      <x v="96"/>
    </i>
    <i r="4">
      <x/>
    </i>
    <i r="2">
      <x v="31"/>
    </i>
    <i r="3">
      <x v="113"/>
    </i>
    <i r="4">
      <x/>
    </i>
    <i r="2">
      <x v="34"/>
    </i>
    <i r="3">
      <x v="10"/>
    </i>
    <i r="4">
      <x/>
    </i>
    <i r="3">
      <x v="12"/>
    </i>
    <i r="4">
      <x/>
    </i>
    <i r="3">
      <x v="23"/>
    </i>
    <i r="4">
      <x/>
    </i>
    <i r="3">
      <x v="103"/>
    </i>
    <i r="4">
      <x/>
    </i>
    <i r="1">
      <x v="9"/>
    </i>
    <i r="2">
      <x v="2"/>
    </i>
    <i r="3">
      <x v="66"/>
    </i>
    <i r="4">
      <x/>
    </i>
    <i r="2">
      <x v="13"/>
    </i>
    <i r="3">
      <x v="14"/>
    </i>
    <i r="4">
      <x/>
    </i>
    <i r="3">
      <x v="17"/>
    </i>
    <i r="4">
      <x/>
    </i>
    <i r="3">
      <x v="48"/>
    </i>
    <i r="4">
      <x/>
    </i>
    <i r="3">
      <x v="82"/>
    </i>
    <i r="4">
      <x/>
    </i>
    <i r="2">
      <x v="20"/>
    </i>
    <i r="3">
      <x v="5"/>
    </i>
    <i r="4">
      <x/>
    </i>
    <i r="3">
      <x v="38"/>
    </i>
    <i r="4">
      <x/>
    </i>
    <i r="3">
      <x v="49"/>
    </i>
    <i r="4">
      <x/>
    </i>
    <i r="2">
      <x v="21"/>
    </i>
    <i r="3">
      <x v="89"/>
    </i>
    <i r="4">
      <x/>
    </i>
    <i r="2">
      <x v="24"/>
    </i>
    <i r="3">
      <x v="47"/>
    </i>
    <i r="4">
      <x/>
    </i>
    <i r="3">
      <x v="55"/>
    </i>
    <i r="4">
      <x/>
    </i>
    <i r="2">
      <x v="29"/>
    </i>
    <i r="3">
      <x v="61"/>
    </i>
    <i r="4">
      <x/>
    </i>
    <i r="3">
      <x v="65"/>
    </i>
    <i r="4">
      <x/>
    </i>
    <i r="3">
      <x v="93"/>
    </i>
    <i r="4">
      <x/>
    </i>
    <i r="2">
      <x v="35"/>
    </i>
    <i r="3">
      <x v="6"/>
    </i>
    <i r="4">
      <x/>
    </i>
    <i r="3">
      <x v="15"/>
    </i>
    <i r="4">
      <x/>
    </i>
    <i r="3">
      <x v="16"/>
    </i>
    <i r="4">
      <x/>
    </i>
    <i r="3">
      <x v="59"/>
    </i>
    <i r="4">
      <x/>
    </i>
    <i r="3">
      <x v="91"/>
    </i>
    <i r="4">
      <x/>
    </i>
    <i r="2">
      <x v="38"/>
    </i>
    <i r="3">
      <x v="11"/>
    </i>
    <i r="4">
      <x/>
    </i>
    <i>
      <x v="10"/>
    </i>
    <i r="1">
      <x v="4"/>
    </i>
    <i r="2">
      <x v="4"/>
    </i>
    <i r="3">
      <x v="9"/>
    </i>
    <i r="4">
      <x v="2"/>
    </i>
    <i r="3">
      <x v="73"/>
    </i>
    <i r="4">
      <x v="2"/>
    </i>
    <i r="3">
      <x v="88"/>
    </i>
    <i r="4">
      <x v="2"/>
    </i>
    <i r="2">
      <x v="37"/>
    </i>
    <i r="3">
      <x v="53"/>
    </i>
    <i r="4">
      <x v="2"/>
    </i>
    <i r="1">
      <x v="8"/>
    </i>
    <i r="2">
      <x/>
    </i>
    <i r="3">
      <x v="36"/>
    </i>
    <i r="4">
      <x v="2"/>
    </i>
    <i r="3">
      <x v="46"/>
    </i>
    <i r="4">
      <x v="2"/>
    </i>
    <i r="3">
      <x v="68"/>
    </i>
    <i r="4">
      <x v="2"/>
    </i>
    <i r="2">
      <x v="1"/>
    </i>
    <i r="3">
      <x v="18"/>
    </i>
    <i r="4">
      <x v="2"/>
    </i>
    <i r="3">
      <x v="31"/>
    </i>
    <i r="4">
      <x v="2"/>
    </i>
    <i r="3">
      <x v="34"/>
    </i>
    <i r="4">
      <x v="2"/>
    </i>
    <i r="3">
      <x v="85"/>
    </i>
    <i r="4">
      <x v="2"/>
    </i>
    <i r="3">
      <x v="106"/>
    </i>
    <i r="4">
      <x v="2"/>
    </i>
    <i r="2">
      <x v="6"/>
    </i>
    <i r="3">
      <x v="32"/>
    </i>
    <i r="4">
      <x v="2"/>
    </i>
    <i r="3">
      <x v="44"/>
    </i>
    <i r="4">
      <x v="2"/>
    </i>
    <i r="3">
      <x v="63"/>
    </i>
    <i r="4">
      <x v="2"/>
    </i>
    <i r="2">
      <x v="12"/>
    </i>
    <i r="3">
      <x v="50"/>
    </i>
    <i r="4">
      <x v="2"/>
    </i>
    <i r="3">
      <x v="57"/>
    </i>
    <i r="4">
      <x v="2"/>
    </i>
    <i r="1">
      <x v="11"/>
    </i>
    <i r="2">
      <x v="14"/>
    </i>
    <i r="3">
      <x v="51"/>
    </i>
    <i r="4">
      <x v="2"/>
    </i>
    <i r="3">
      <x v="81"/>
    </i>
    <i r="4">
      <x v="2"/>
    </i>
    <i r="2">
      <x v="28"/>
    </i>
    <i r="3">
      <x v="102"/>
    </i>
    <i r="4">
      <x v="2"/>
    </i>
    <i r="2">
      <x v="32"/>
    </i>
    <i r="3">
      <x v="30"/>
    </i>
    <i r="4">
      <x v="2"/>
    </i>
    <i r="3">
      <x v="35"/>
    </i>
    <i r="4">
      <x v="2"/>
    </i>
    <i r="3">
      <x v="43"/>
    </i>
    <i r="4">
      <x v="2"/>
    </i>
    <i r="3">
      <x v="52"/>
    </i>
    <i r="4">
      <x v="2"/>
    </i>
    <i r="3">
      <x v="78"/>
    </i>
    <i r="4">
      <x v="2"/>
    </i>
    <i r="3">
      <x v="109"/>
    </i>
    <i r="4">
      <x v="2"/>
    </i>
    <i>
      <x v="11"/>
    </i>
    <i r="1">
      <x/>
    </i>
    <i r="2">
      <x v="7"/>
    </i>
    <i r="3">
      <x v="13"/>
    </i>
    <i r="4">
      <x v="2"/>
    </i>
    <i r="3">
      <x v="42"/>
    </i>
    <i r="4">
      <x v="2"/>
    </i>
    <i r="3">
      <x v="101"/>
    </i>
    <i r="4">
      <x v="2"/>
    </i>
    <i r="2">
      <x v="8"/>
    </i>
    <i r="3">
      <x v="71"/>
    </i>
    <i r="4">
      <x v="2"/>
    </i>
    <i r="3">
      <x v="87"/>
    </i>
    <i r="4">
      <x v="2"/>
    </i>
    <i r="1">
      <x v="1"/>
    </i>
    <i r="2">
      <x v="23"/>
    </i>
    <i r="3">
      <x v="62"/>
    </i>
    <i r="4">
      <x/>
    </i>
    <i r="4">
      <x v="2"/>
    </i>
    <i r="3">
      <x v="64"/>
    </i>
    <i r="4">
      <x/>
    </i>
    <i r="4">
      <x v="2"/>
    </i>
    <i r="3">
      <x v="74"/>
    </i>
    <i r="4">
      <x/>
    </i>
    <i r="4">
      <x v="2"/>
    </i>
    <i r="3">
      <x v="86"/>
    </i>
    <i r="4">
      <x/>
    </i>
    <i r="4">
      <x v="2"/>
    </i>
    <i r="3">
      <x v="100"/>
    </i>
    <i r="4">
      <x/>
    </i>
    <i r="4">
      <x v="2"/>
    </i>
    <i r="2">
      <x v="25"/>
    </i>
    <i r="3">
      <x v="26"/>
    </i>
    <i r="4">
      <x/>
    </i>
    <i r="4">
      <x v="2"/>
    </i>
    <i r="3">
      <x v="54"/>
    </i>
    <i r="4">
      <x/>
    </i>
    <i r="4">
      <x v="2"/>
    </i>
    <i r="3">
      <x v="97"/>
    </i>
    <i r="4">
      <x/>
    </i>
    <i r="4">
      <x v="2"/>
    </i>
    <i r="2">
      <x v="26"/>
    </i>
    <i r="3">
      <x v="1"/>
    </i>
    <i r="4">
      <x/>
    </i>
    <i r="4">
      <x v="2"/>
    </i>
    <i r="3">
      <x v="79"/>
    </i>
    <i r="4">
      <x/>
    </i>
    <i r="4">
      <x v="2"/>
    </i>
    <i r="3">
      <x v="98"/>
    </i>
    <i r="4">
      <x/>
    </i>
    <i r="4">
      <x v="2"/>
    </i>
    <i r="1">
      <x v="2"/>
    </i>
    <i r="2">
      <x v="15"/>
    </i>
    <i r="3">
      <x v="2"/>
    </i>
    <i r="4">
      <x/>
    </i>
    <i r="4">
      <x v="2"/>
    </i>
    <i r="3">
      <x v="4"/>
    </i>
    <i r="4">
      <x/>
    </i>
    <i r="4">
      <x v="2"/>
    </i>
    <i r="3">
      <x v="21"/>
    </i>
    <i r="4">
      <x/>
    </i>
    <i r="4">
      <x v="2"/>
    </i>
    <i r="3">
      <x v="60"/>
    </i>
    <i r="4">
      <x/>
    </i>
    <i r="4">
      <x v="2"/>
    </i>
    <i r="1">
      <x v="3"/>
    </i>
    <i r="2">
      <x v="17"/>
    </i>
    <i r="3">
      <x v="20"/>
    </i>
    <i r="4">
      <x/>
    </i>
    <i r="4">
      <x v="2"/>
    </i>
    <i r="3">
      <x v="22"/>
    </i>
    <i r="4">
      <x/>
    </i>
    <i r="4">
      <x v="2"/>
    </i>
    <i r="3">
      <x v="45"/>
    </i>
    <i r="4">
      <x/>
    </i>
    <i r="4">
      <x v="2"/>
    </i>
    <i r="3">
      <x v="69"/>
    </i>
    <i r="4">
      <x/>
    </i>
    <i r="4">
      <x v="2"/>
    </i>
    <i r="3">
      <x v="83"/>
    </i>
    <i r="4">
      <x/>
    </i>
    <i r="4">
      <x v="2"/>
    </i>
    <i r="2">
      <x v="18"/>
    </i>
    <i r="3">
      <x v="28"/>
    </i>
    <i r="4">
      <x/>
    </i>
    <i r="4">
      <x v="2"/>
    </i>
    <i r="2">
      <x v="33"/>
    </i>
    <i r="3">
      <x v="104"/>
    </i>
    <i r="4">
      <x/>
    </i>
    <i r="4">
      <x v="2"/>
    </i>
    <i r="2">
      <x v="36"/>
    </i>
    <i r="3">
      <x v="56"/>
    </i>
    <i r="4">
      <x/>
    </i>
    <i r="4">
      <x v="2"/>
    </i>
    <i r="3">
      <x v="76"/>
    </i>
    <i r="4">
      <x/>
    </i>
    <i r="4">
      <x v="2"/>
    </i>
    <i r="3">
      <x v="77"/>
    </i>
    <i r="4">
      <x/>
    </i>
    <i r="4">
      <x v="2"/>
    </i>
    <i r="3">
      <x v="92"/>
    </i>
    <i r="4">
      <x/>
    </i>
    <i r="4">
      <x v="2"/>
    </i>
    <i r="1">
      <x v="4"/>
    </i>
    <i r="2">
      <x v="4"/>
    </i>
    <i r="3">
      <x v="9"/>
    </i>
    <i r="4">
      <x/>
    </i>
    <i r="4">
      <x v="2"/>
    </i>
    <i r="3">
      <x v="73"/>
    </i>
    <i r="4">
      <x/>
    </i>
    <i r="4">
      <x v="2"/>
    </i>
    <i r="3">
      <x v="88"/>
    </i>
    <i r="4">
      <x/>
    </i>
    <i r="4">
      <x v="2"/>
    </i>
    <i r="2">
      <x v="37"/>
    </i>
    <i r="3">
      <x v="53"/>
    </i>
    <i r="4">
      <x/>
    </i>
    <i r="4">
      <x v="2"/>
    </i>
    <i r="1">
      <x v="5"/>
    </i>
    <i r="2">
      <x v="30"/>
    </i>
    <i r="3">
      <x v="37"/>
    </i>
    <i r="4">
      <x/>
    </i>
    <i r="4">
      <x v="2"/>
    </i>
    <i r="3">
      <x v="41"/>
    </i>
    <i r="4">
      <x/>
    </i>
    <i r="4">
      <x v="2"/>
    </i>
    <i r="3">
      <x v="67"/>
    </i>
    <i r="4">
      <x/>
    </i>
    <i r="4">
      <x v="2"/>
    </i>
    <i r="3">
      <x v="90"/>
    </i>
    <i r="4">
      <x/>
    </i>
    <i r="4">
      <x v="2"/>
    </i>
    <i r="3">
      <x v="108"/>
    </i>
    <i r="4">
      <x/>
    </i>
    <i r="4">
      <x v="2"/>
    </i>
    <i r="1">
      <x v="8"/>
    </i>
    <i r="2">
      <x/>
    </i>
    <i r="3">
      <x v="36"/>
    </i>
    <i r="4">
      <x v="2"/>
    </i>
    <i r="3">
      <x v="46"/>
    </i>
    <i r="4">
      <x v="2"/>
    </i>
    <i r="3">
      <x v="68"/>
    </i>
    <i r="4">
      <x v="2"/>
    </i>
    <i r="2">
      <x v="1"/>
    </i>
    <i r="3">
      <x v="18"/>
    </i>
    <i r="4">
      <x v="2"/>
    </i>
    <i r="3">
      <x v="31"/>
    </i>
    <i r="4">
      <x v="2"/>
    </i>
    <i r="3">
      <x v="34"/>
    </i>
    <i r="4">
      <x v="2"/>
    </i>
    <i r="3">
      <x v="85"/>
    </i>
    <i r="4">
      <x v="2"/>
    </i>
    <i r="3">
      <x v="106"/>
    </i>
    <i r="4">
      <x v="2"/>
    </i>
    <i r="2">
      <x v="6"/>
    </i>
    <i r="3">
      <x v="32"/>
    </i>
    <i r="4">
      <x v="2"/>
    </i>
    <i r="3">
      <x v="44"/>
    </i>
    <i r="4">
      <x v="2"/>
    </i>
    <i r="3">
      <x v="63"/>
    </i>
    <i r="4">
      <x v="2"/>
    </i>
    <i r="2">
      <x v="12"/>
    </i>
    <i r="3">
      <x v="50"/>
    </i>
    <i r="4">
      <x v="2"/>
    </i>
    <i r="3">
      <x v="57"/>
    </i>
    <i r="4">
      <x v="2"/>
    </i>
    <i r="1">
      <x v="11"/>
    </i>
    <i r="2">
      <x v="14"/>
    </i>
    <i r="3">
      <x v="51"/>
    </i>
    <i r="4">
      <x v="2"/>
    </i>
    <i r="3">
      <x v="81"/>
    </i>
    <i r="4">
      <x v="2"/>
    </i>
    <i r="2">
      <x v="28"/>
    </i>
    <i r="3">
      <x v="102"/>
    </i>
    <i r="4">
      <x v="2"/>
    </i>
    <i r="2">
      <x v="32"/>
    </i>
    <i r="3">
      <x v="30"/>
    </i>
    <i r="4">
      <x v="2"/>
    </i>
    <i r="3">
      <x v="35"/>
    </i>
    <i r="4">
      <x v="2"/>
    </i>
    <i r="3">
      <x v="43"/>
    </i>
    <i r="4">
      <x v="2"/>
    </i>
    <i r="3">
      <x v="52"/>
    </i>
    <i r="4">
      <x v="2"/>
    </i>
    <i r="3">
      <x v="78"/>
    </i>
    <i r="4">
      <x v="2"/>
    </i>
    <i r="3">
      <x v="109"/>
    </i>
    <i r="4">
      <x v="2"/>
    </i>
    <i>
      <x v="12"/>
    </i>
    <i r="1">
      <x v="1"/>
    </i>
    <i r="2">
      <x v="23"/>
    </i>
    <i r="3">
      <x v="62"/>
    </i>
    <i r="4">
      <x/>
    </i>
    <i r="3">
      <x v="64"/>
    </i>
    <i r="4">
      <x/>
    </i>
    <i r="3">
      <x v="74"/>
    </i>
    <i r="4">
      <x/>
    </i>
    <i r="3">
      <x v="86"/>
    </i>
    <i r="4">
      <x/>
    </i>
    <i r="3">
      <x v="100"/>
    </i>
    <i r="4">
      <x/>
    </i>
    <i r="2">
      <x v="25"/>
    </i>
    <i r="3">
      <x v="26"/>
    </i>
    <i r="4">
      <x/>
    </i>
    <i r="3">
      <x v="54"/>
    </i>
    <i r="4">
      <x/>
    </i>
    <i r="3">
      <x v="97"/>
    </i>
    <i r="4">
      <x/>
    </i>
    <i r="2">
      <x v="26"/>
    </i>
    <i r="3">
      <x v="1"/>
    </i>
    <i r="4">
      <x/>
    </i>
    <i r="3">
      <x v="79"/>
    </i>
    <i r="4">
      <x/>
    </i>
    <i r="3">
      <x v="98"/>
    </i>
    <i r="4">
      <x/>
    </i>
    <i>
      <x v="13"/>
    </i>
    <i r="1">
      <x v="7"/>
    </i>
    <i r="2">
      <x v="5"/>
    </i>
    <i r="3">
      <x v="99"/>
    </i>
    <i r="4">
      <x/>
    </i>
    <i r="2">
      <x v="9"/>
    </i>
    <i r="3">
      <x v="29"/>
    </i>
    <i r="4">
      <x/>
    </i>
    <i r="2">
      <x v="19"/>
    </i>
    <i r="3">
      <x v="33"/>
    </i>
    <i r="4">
      <x/>
    </i>
    <i r="3">
      <x v="58"/>
    </i>
    <i r="4">
      <x/>
    </i>
    <i r="3">
      <x v="84"/>
    </i>
    <i r="4">
      <x/>
    </i>
    <i r="3">
      <x v="112"/>
    </i>
    <i r="4">
      <x/>
    </i>
    <i>
      <x v="14"/>
    </i>
    <i r="1">
      <x/>
    </i>
    <i r="2">
      <x v="7"/>
    </i>
    <i r="3">
      <x v="13"/>
    </i>
    <i r="4">
      <x/>
    </i>
    <i r="4">
      <x v="1"/>
    </i>
    <i r="4">
      <x v="2"/>
    </i>
    <i r="3">
      <x v="42"/>
    </i>
    <i r="4">
      <x/>
    </i>
    <i r="4">
      <x v="1"/>
    </i>
    <i r="4">
      <x v="2"/>
    </i>
    <i r="3">
      <x v="101"/>
    </i>
    <i r="4">
      <x/>
    </i>
    <i r="4">
      <x v="1"/>
    </i>
    <i r="4">
      <x v="2"/>
    </i>
    <i r="2">
      <x v="8"/>
    </i>
    <i r="3">
      <x v="71"/>
    </i>
    <i r="4">
      <x/>
    </i>
    <i r="4">
      <x v="1"/>
    </i>
    <i r="4">
      <x v="2"/>
    </i>
    <i r="3">
      <x v="87"/>
    </i>
    <i r="4">
      <x/>
    </i>
    <i r="4">
      <x v="1"/>
    </i>
    <i r="4">
      <x v="2"/>
    </i>
    <i r="1">
      <x v="1"/>
    </i>
    <i r="2">
      <x v="23"/>
    </i>
    <i r="3">
      <x v="62"/>
    </i>
    <i r="4">
      <x v="2"/>
    </i>
    <i r="3">
      <x v="64"/>
    </i>
    <i r="4">
      <x v="2"/>
    </i>
    <i r="3">
      <x v="74"/>
    </i>
    <i r="4">
      <x v="2"/>
    </i>
    <i r="3">
      <x v="86"/>
    </i>
    <i r="4">
      <x v="2"/>
    </i>
    <i r="3">
      <x v="100"/>
    </i>
    <i r="4">
      <x v="2"/>
    </i>
    <i r="2">
      <x v="25"/>
    </i>
    <i r="3">
      <x v="26"/>
    </i>
    <i r="4">
      <x v="2"/>
    </i>
    <i r="3">
      <x v="54"/>
    </i>
    <i r="4">
      <x v="2"/>
    </i>
    <i r="3">
      <x v="97"/>
    </i>
    <i r="4">
      <x v="2"/>
    </i>
    <i r="2">
      <x v="26"/>
    </i>
    <i r="3">
      <x v="1"/>
    </i>
    <i r="4">
      <x v="2"/>
    </i>
    <i r="3">
      <x v="79"/>
    </i>
    <i r="4">
      <x v="2"/>
    </i>
    <i r="3">
      <x v="98"/>
    </i>
    <i r="4">
      <x v="2"/>
    </i>
    <i r="1">
      <x v="2"/>
    </i>
    <i r="2">
      <x v="15"/>
    </i>
    <i r="3">
      <x v="2"/>
    </i>
    <i r="4">
      <x/>
    </i>
    <i r="4">
      <x v="1"/>
    </i>
    <i r="3">
      <x v="4"/>
    </i>
    <i r="4">
      <x/>
    </i>
    <i r="4">
      <x v="1"/>
    </i>
    <i r="3">
      <x v="21"/>
    </i>
    <i r="4">
      <x/>
    </i>
    <i r="4">
      <x v="1"/>
    </i>
    <i r="3">
      <x v="60"/>
    </i>
    <i r="4">
      <x/>
    </i>
    <i r="4">
      <x v="1"/>
    </i>
    <i r="1">
      <x v="4"/>
    </i>
    <i r="2">
      <x v="4"/>
    </i>
    <i r="3">
      <x v="9"/>
    </i>
    <i r="4">
      <x/>
    </i>
    <i r="4">
      <x v="1"/>
    </i>
    <i r="4">
      <x v="2"/>
    </i>
    <i r="3">
      <x v="73"/>
    </i>
    <i r="4">
      <x/>
    </i>
    <i r="4">
      <x v="1"/>
    </i>
    <i r="4">
      <x v="2"/>
    </i>
    <i r="3">
      <x v="88"/>
    </i>
    <i r="4">
      <x/>
    </i>
    <i r="4">
      <x v="1"/>
    </i>
    <i r="4">
      <x v="2"/>
    </i>
    <i r="2">
      <x v="37"/>
    </i>
    <i r="3">
      <x v="53"/>
    </i>
    <i r="4">
      <x/>
    </i>
    <i r="4">
      <x v="1"/>
    </i>
    <i r="4">
      <x v="2"/>
    </i>
    <i r="1">
      <x v="6"/>
    </i>
    <i r="2">
      <x v="10"/>
    </i>
    <i r="3">
      <x v="7"/>
    </i>
    <i r="4">
      <x/>
    </i>
    <i r="4">
      <x v="1"/>
    </i>
    <i r="4">
      <x v="2"/>
    </i>
    <i r="3">
      <x v="96"/>
    </i>
    <i r="4">
      <x/>
    </i>
    <i r="4">
      <x v="1"/>
    </i>
    <i r="4">
      <x v="2"/>
    </i>
    <i r="2">
      <x v="31"/>
    </i>
    <i r="3">
      <x v="113"/>
    </i>
    <i r="4">
      <x/>
    </i>
    <i r="4">
      <x v="1"/>
    </i>
    <i r="4">
      <x v="2"/>
    </i>
    <i r="2">
      <x v="34"/>
    </i>
    <i r="3">
      <x v="10"/>
    </i>
    <i r="4">
      <x/>
    </i>
    <i r="4">
      <x v="1"/>
    </i>
    <i r="4">
      <x v="2"/>
    </i>
    <i r="3">
      <x v="12"/>
    </i>
    <i r="4">
      <x/>
    </i>
    <i r="4">
      <x v="1"/>
    </i>
    <i r="4">
      <x v="2"/>
    </i>
    <i r="3">
      <x v="23"/>
    </i>
    <i r="4">
      <x/>
    </i>
    <i r="4">
      <x v="1"/>
    </i>
    <i r="4">
      <x v="2"/>
    </i>
    <i r="3">
      <x v="103"/>
    </i>
    <i r="4">
      <x/>
    </i>
    <i r="4">
      <x v="1"/>
    </i>
    <i r="4">
      <x v="2"/>
    </i>
    <i r="1">
      <x v="7"/>
    </i>
    <i r="2">
      <x v="5"/>
    </i>
    <i r="3">
      <x v="99"/>
    </i>
    <i r="4">
      <x/>
    </i>
    <i r="4">
      <x v="2"/>
    </i>
    <i r="2">
      <x v="9"/>
    </i>
    <i r="3">
      <x v="29"/>
    </i>
    <i r="4">
      <x/>
    </i>
    <i r="4">
      <x v="2"/>
    </i>
    <i r="2">
      <x v="19"/>
    </i>
    <i r="3">
      <x v="33"/>
    </i>
    <i r="4">
      <x/>
    </i>
    <i r="4">
      <x v="2"/>
    </i>
    <i r="3">
      <x v="58"/>
    </i>
    <i r="4">
      <x/>
    </i>
    <i r="4">
      <x v="2"/>
    </i>
    <i r="3">
      <x v="84"/>
    </i>
    <i r="4">
      <x/>
    </i>
    <i r="4">
      <x v="2"/>
    </i>
    <i r="3">
      <x v="112"/>
    </i>
    <i r="4">
      <x/>
    </i>
    <i r="4">
      <x v="2"/>
    </i>
    <i r="1">
      <x v="8"/>
    </i>
    <i r="2">
      <x/>
    </i>
    <i r="3">
      <x v="36"/>
    </i>
    <i r="4">
      <x/>
    </i>
    <i r="3">
      <x v="46"/>
    </i>
    <i r="4">
      <x/>
    </i>
    <i r="3">
      <x v="68"/>
    </i>
    <i r="4">
      <x/>
    </i>
    <i r="2">
      <x v="1"/>
    </i>
    <i r="3">
      <x v="18"/>
    </i>
    <i r="4">
      <x/>
    </i>
    <i r="3">
      <x v="31"/>
    </i>
    <i r="4">
      <x/>
    </i>
    <i r="3">
      <x v="34"/>
    </i>
    <i r="4">
      <x/>
    </i>
    <i r="3">
      <x v="85"/>
    </i>
    <i r="4">
      <x/>
    </i>
    <i r="3">
      <x v="106"/>
    </i>
    <i r="4">
      <x/>
    </i>
    <i r="2">
      <x v="6"/>
    </i>
    <i r="3">
      <x v="32"/>
    </i>
    <i r="4">
      <x/>
    </i>
    <i r="3">
      <x v="44"/>
    </i>
    <i r="4">
      <x/>
    </i>
    <i r="3">
      <x v="63"/>
    </i>
    <i r="4">
      <x/>
    </i>
    <i r="2">
      <x v="12"/>
    </i>
    <i r="3">
      <x v="50"/>
    </i>
    <i r="4">
      <x/>
    </i>
    <i r="3">
      <x v="57"/>
    </i>
    <i r="4">
      <x/>
    </i>
    <i r="1">
      <x v="9"/>
    </i>
    <i r="2">
      <x v="2"/>
    </i>
    <i r="3">
      <x v="66"/>
    </i>
    <i r="4">
      <x/>
    </i>
    <i r="4">
      <x v="1"/>
    </i>
    <i r="4">
      <x v="2"/>
    </i>
    <i r="2">
      <x v="13"/>
    </i>
    <i r="3">
      <x v="14"/>
    </i>
    <i r="4">
      <x/>
    </i>
    <i r="4">
      <x v="1"/>
    </i>
    <i r="4">
      <x v="2"/>
    </i>
    <i r="3">
      <x v="17"/>
    </i>
    <i r="4">
      <x/>
    </i>
    <i r="4">
      <x v="1"/>
    </i>
    <i r="4">
      <x v="2"/>
    </i>
    <i r="3">
      <x v="48"/>
    </i>
    <i r="4">
      <x/>
    </i>
    <i r="4">
      <x v="1"/>
    </i>
    <i r="4">
      <x v="2"/>
    </i>
    <i r="3">
      <x v="82"/>
    </i>
    <i r="4">
      <x/>
    </i>
    <i r="4">
      <x v="1"/>
    </i>
    <i r="4">
      <x v="2"/>
    </i>
    <i r="2">
      <x v="20"/>
    </i>
    <i r="3">
      <x v="5"/>
    </i>
    <i r="4">
      <x/>
    </i>
    <i r="4">
      <x v="1"/>
    </i>
    <i r="4">
      <x v="2"/>
    </i>
    <i r="3">
      <x v="38"/>
    </i>
    <i r="4">
      <x/>
    </i>
    <i r="4">
      <x v="1"/>
    </i>
    <i r="4">
      <x v="2"/>
    </i>
    <i r="3">
      <x v="49"/>
    </i>
    <i r="4">
      <x/>
    </i>
    <i r="4">
      <x v="1"/>
    </i>
    <i r="4">
      <x v="2"/>
    </i>
    <i r="2">
      <x v="21"/>
    </i>
    <i r="3">
      <x v="89"/>
    </i>
    <i r="4">
      <x/>
    </i>
    <i r="4">
      <x v="1"/>
    </i>
    <i r="4">
      <x v="2"/>
    </i>
    <i r="2">
      <x v="24"/>
    </i>
    <i r="3">
      <x v="47"/>
    </i>
    <i r="4">
      <x/>
    </i>
    <i r="4">
      <x v="1"/>
    </i>
    <i r="4">
      <x v="2"/>
    </i>
    <i r="3">
      <x v="55"/>
    </i>
    <i r="4">
      <x/>
    </i>
    <i r="4">
      <x v="1"/>
    </i>
    <i r="4">
      <x v="2"/>
    </i>
    <i r="2">
      <x v="29"/>
    </i>
    <i r="3">
      <x v="61"/>
    </i>
    <i r="4">
      <x/>
    </i>
    <i r="4">
      <x v="1"/>
    </i>
    <i r="4">
      <x v="2"/>
    </i>
    <i r="3">
      <x v="65"/>
    </i>
    <i r="4">
      <x/>
    </i>
    <i r="4">
      <x v="1"/>
    </i>
    <i r="4">
      <x v="2"/>
    </i>
    <i r="3">
      <x v="93"/>
    </i>
    <i r="4">
      <x/>
    </i>
    <i r="4">
      <x v="1"/>
    </i>
    <i r="4">
      <x v="2"/>
    </i>
    <i r="2">
      <x v="35"/>
    </i>
    <i r="3">
      <x v="6"/>
    </i>
    <i r="4">
      <x/>
    </i>
    <i r="4">
      <x v="1"/>
    </i>
    <i r="4">
      <x v="2"/>
    </i>
    <i r="3">
      <x v="15"/>
    </i>
    <i r="4">
      <x/>
    </i>
    <i r="4">
      <x v="1"/>
    </i>
    <i r="4">
      <x v="2"/>
    </i>
    <i r="3">
      <x v="16"/>
    </i>
    <i r="4">
      <x/>
    </i>
    <i r="4">
      <x v="1"/>
    </i>
    <i r="4">
      <x v="2"/>
    </i>
    <i r="3">
      <x v="59"/>
    </i>
    <i r="4">
      <x/>
    </i>
    <i r="4">
      <x v="1"/>
    </i>
    <i r="4">
      <x v="2"/>
    </i>
    <i r="3">
      <x v="91"/>
    </i>
    <i r="4">
      <x/>
    </i>
    <i r="4">
      <x v="1"/>
    </i>
    <i r="4">
      <x v="2"/>
    </i>
    <i r="2">
      <x v="38"/>
    </i>
    <i r="3">
      <x v="11"/>
    </i>
    <i r="4">
      <x/>
    </i>
    <i r="4">
      <x v="1"/>
    </i>
    <i r="4">
      <x v="2"/>
    </i>
    <i r="1">
      <x v="10"/>
    </i>
    <i r="2">
      <x v="11"/>
    </i>
    <i r="3">
      <x v="8"/>
    </i>
    <i r="4">
      <x/>
    </i>
    <i r="4">
      <x v="1"/>
    </i>
    <i r="4">
      <x v="2"/>
    </i>
    <i r="3">
      <x v="95"/>
    </i>
    <i r="4">
      <x/>
    </i>
    <i r="4">
      <x v="1"/>
    </i>
    <i r="4">
      <x v="2"/>
    </i>
    <i r="3">
      <x v="107"/>
    </i>
    <i r="4">
      <x/>
    </i>
    <i r="4">
      <x v="1"/>
    </i>
    <i r="4">
      <x v="2"/>
    </i>
    <i r="3">
      <x v="110"/>
    </i>
    <i r="4">
      <x/>
    </i>
    <i r="4">
      <x v="1"/>
    </i>
    <i r="4">
      <x v="2"/>
    </i>
    <i r="2">
      <x v="16"/>
    </i>
    <i r="3">
      <x v="25"/>
    </i>
    <i r="4">
      <x/>
    </i>
    <i r="4">
      <x v="1"/>
    </i>
    <i r="4">
      <x v="2"/>
    </i>
    <i r="3">
      <x v="39"/>
    </i>
    <i r="4">
      <x/>
    </i>
    <i r="4">
      <x v="1"/>
    </i>
    <i r="4">
      <x v="2"/>
    </i>
    <i r="3">
      <x v="70"/>
    </i>
    <i r="4">
      <x/>
    </i>
    <i r="4">
      <x v="1"/>
    </i>
    <i r="4">
      <x v="2"/>
    </i>
    <i r="3">
      <x v="105"/>
    </i>
    <i r="4">
      <x/>
    </i>
    <i r="4">
      <x v="1"/>
    </i>
    <i r="4">
      <x v="2"/>
    </i>
    <i r="2">
      <x v="27"/>
    </i>
    <i r="3">
      <x v="24"/>
    </i>
    <i r="4">
      <x/>
    </i>
    <i r="4">
      <x v="1"/>
    </i>
    <i r="4">
      <x v="2"/>
    </i>
    <i r="3">
      <x v="40"/>
    </i>
    <i r="4">
      <x/>
    </i>
    <i r="4">
      <x v="1"/>
    </i>
    <i r="4">
      <x v="2"/>
    </i>
    <i r="3">
      <x v="80"/>
    </i>
    <i r="4">
      <x/>
    </i>
    <i r="4">
      <x v="1"/>
    </i>
    <i r="4">
      <x v="2"/>
    </i>
    <i r="3">
      <x v="111"/>
    </i>
    <i r="4">
      <x/>
    </i>
    <i r="4">
      <x v="1"/>
    </i>
    <i r="4">
      <x v="2"/>
    </i>
    <i r="1">
      <x v="12"/>
    </i>
    <i r="2">
      <x v="3"/>
    </i>
    <i r="3">
      <x/>
    </i>
    <i r="4">
      <x/>
    </i>
    <i r="4">
      <x v="1"/>
    </i>
    <i r="3">
      <x v="19"/>
    </i>
    <i r="4">
      <x/>
    </i>
    <i r="4">
      <x v="1"/>
    </i>
    <i r="3">
      <x v="27"/>
    </i>
    <i r="4">
      <x/>
    </i>
    <i r="4">
      <x v="1"/>
    </i>
    <i r="3">
      <x v="72"/>
    </i>
    <i r="4">
      <x/>
    </i>
    <i r="4">
      <x v="1"/>
    </i>
    <i r="3">
      <x v="94"/>
    </i>
    <i r="4">
      <x/>
    </i>
    <i r="4">
      <x v="1"/>
    </i>
    <i r="2">
      <x v="22"/>
    </i>
    <i r="3">
      <x v="3"/>
    </i>
    <i r="4">
      <x/>
    </i>
    <i r="4">
      <x v="1"/>
    </i>
    <i r="3">
      <x v="75"/>
    </i>
    <i r="4">
      <x/>
    </i>
    <i r="4">
      <x v="1"/>
    </i>
    <i>
      <x v="15"/>
    </i>
    <i r="1">
      <x v="3"/>
    </i>
    <i r="2">
      <x v="17"/>
    </i>
    <i r="3">
      <x v="20"/>
    </i>
    <i r="4">
      <x/>
    </i>
    <i r="4">
      <x v="1"/>
    </i>
    <i r="3">
      <x v="22"/>
    </i>
    <i r="4">
      <x/>
    </i>
    <i r="4">
      <x v="1"/>
    </i>
    <i r="3">
      <x v="45"/>
    </i>
    <i r="4">
      <x/>
    </i>
    <i r="4">
      <x v="1"/>
    </i>
    <i r="3">
      <x v="69"/>
    </i>
    <i r="4">
      <x/>
    </i>
    <i r="4">
      <x v="1"/>
    </i>
    <i r="3">
      <x v="83"/>
    </i>
    <i r="4">
      <x/>
    </i>
    <i r="4">
      <x v="1"/>
    </i>
    <i r="2">
      <x v="18"/>
    </i>
    <i r="3">
      <x v="28"/>
    </i>
    <i r="4">
      <x/>
    </i>
    <i r="4">
      <x v="1"/>
    </i>
    <i r="2">
      <x v="33"/>
    </i>
    <i r="3">
      <x v="104"/>
    </i>
    <i r="4">
      <x/>
    </i>
    <i r="4">
      <x v="1"/>
    </i>
    <i r="2">
      <x v="36"/>
    </i>
    <i r="3">
      <x v="56"/>
    </i>
    <i r="4">
      <x/>
    </i>
    <i r="4">
      <x v="1"/>
    </i>
    <i r="3">
      <x v="76"/>
    </i>
    <i r="4">
      <x/>
    </i>
    <i r="4">
      <x v="1"/>
    </i>
    <i r="3">
      <x v="77"/>
    </i>
    <i r="4">
      <x/>
    </i>
    <i r="4">
      <x v="1"/>
    </i>
    <i r="3">
      <x v="92"/>
    </i>
    <i r="4">
      <x/>
    </i>
    <i r="4">
      <x v="1"/>
    </i>
    <i r="1">
      <x v="5"/>
    </i>
    <i r="2">
      <x v="30"/>
    </i>
    <i r="3">
      <x v="37"/>
    </i>
    <i r="4">
      <x/>
    </i>
    <i r="4">
      <x v="1"/>
    </i>
    <i r="3">
      <x v="41"/>
    </i>
    <i r="4">
      <x/>
    </i>
    <i r="4">
      <x v="1"/>
    </i>
    <i r="3">
      <x v="67"/>
    </i>
    <i r="4">
      <x/>
    </i>
    <i r="4">
      <x v="1"/>
    </i>
    <i r="3">
      <x v="90"/>
    </i>
    <i r="4">
      <x/>
    </i>
    <i r="4">
      <x v="1"/>
    </i>
    <i r="3">
      <x v="108"/>
    </i>
    <i r="4">
      <x/>
    </i>
    <i r="4">
      <x v="1"/>
    </i>
    <i r="1">
      <x v="8"/>
    </i>
    <i r="2">
      <x/>
    </i>
    <i r="3">
      <x v="36"/>
    </i>
    <i r="4">
      <x v="1"/>
    </i>
    <i r="3">
      <x v="46"/>
    </i>
    <i r="4">
      <x v="1"/>
    </i>
    <i r="3">
      <x v="68"/>
    </i>
    <i r="4">
      <x v="1"/>
    </i>
    <i r="2">
      <x v="1"/>
    </i>
    <i r="3">
      <x v="18"/>
    </i>
    <i r="4">
      <x v="1"/>
    </i>
    <i r="3">
      <x v="31"/>
    </i>
    <i r="4">
      <x v="1"/>
    </i>
    <i r="3">
      <x v="34"/>
    </i>
    <i r="4">
      <x v="1"/>
    </i>
    <i r="3">
      <x v="85"/>
    </i>
    <i r="4">
      <x v="1"/>
    </i>
    <i r="3">
      <x v="106"/>
    </i>
    <i r="4">
      <x v="1"/>
    </i>
    <i r="2">
      <x v="6"/>
    </i>
    <i r="3">
      <x v="32"/>
    </i>
    <i r="4">
      <x v="1"/>
    </i>
    <i r="3">
      <x v="44"/>
    </i>
    <i r="4">
      <x v="1"/>
    </i>
    <i r="3">
      <x v="63"/>
    </i>
    <i r="4">
      <x v="1"/>
    </i>
    <i r="2">
      <x v="12"/>
    </i>
    <i r="3">
      <x v="50"/>
    </i>
    <i r="4">
      <x v="1"/>
    </i>
    <i r="3">
      <x v="57"/>
    </i>
    <i r="4">
      <x v="1"/>
    </i>
    <i>
      <x v="16"/>
    </i>
    <i r="1">
      <x v="3"/>
    </i>
    <i r="2">
      <x v="17"/>
    </i>
    <i r="3">
      <x v="20"/>
    </i>
    <i r="4">
      <x/>
    </i>
    <i r="4">
      <x v="1"/>
    </i>
    <i r="4">
      <x v="2"/>
    </i>
    <i r="3">
      <x v="22"/>
    </i>
    <i r="4">
      <x/>
    </i>
    <i r="4">
      <x v="1"/>
    </i>
    <i r="4">
      <x v="2"/>
    </i>
    <i r="3">
      <x v="45"/>
    </i>
    <i r="4">
      <x/>
    </i>
    <i r="4">
      <x v="1"/>
    </i>
    <i r="4">
      <x v="2"/>
    </i>
    <i r="3">
      <x v="69"/>
    </i>
    <i r="4">
      <x/>
    </i>
    <i r="4">
      <x v="1"/>
    </i>
    <i r="4">
      <x v="2"/>
    </i>
    <i r="3">
      <x v="83"/>
    </i>
    <i r="4">
      <x/>
    </i>
    <i r="4">
      <x v="1"/>
    </i>
    <i r="4">
      <x v="2"/>
    </i>
    <i r="2">
      <x v="18"/>
    </i>
    <i r="3">
      <x v="28"/>
    </i>
    <i r="4">
      <x/>
    </i>
    <i r="4">
      <x v="1"/>
    </i>
    <i r="4">
      <x v="2"/>
    </i>
    <i r="2">
      <x v="33"/>
    </i>
    <i r="3">
      <x v="104"/>
    </i>
    <i r="4">
      <x/>
    </i>
    <i r="4">
      <x v="1"/>
    </i>
    <i r="4">
      <x v="2"/>
    </i>
    <i r="2">
      <x v="36"/>
    </i>
    <i r="3">
      <x v="56"/>
    </i>
    <i r="4">
      <x/>
    </i>
    <i r="4">
      <x v="1"/>
    </i>
    <i r="4">
      <x v="2"/>
    </i>
    <i r="3">
      <x v="76"/>
    </i>
    <i r="4">
      <x/>
    </i>
    <i r="4">
      <x v="1"/>
    </i>
    <i r="4">
      <x v="2"/>
    </i>
    <i r="3">
      <x v="77"/>
    </i>
    <i r="4">
      <x/>
    </i>
    <i r="4">
      <x v="1"/>
    </i>
    <i r="4">
      <x v="2"/>
    </i>
    <i r="3">
      <x v="92"/>
    </i>
    <i r="4">
      <x/>
    </i>
    <i r="4">
      <x v="1"/>
    </i>
    <i r="4">
      <x v="2"/>
    </i>
    <i r="1">
      <x v="4"/>
    </i>
    <i r="2">
      <x v="4"/>
    </i>
    <i r="3">
      <x v="9"/>
    </i>
    <i r="4">
      <x/>
    </i>
    <i r="4">
      <x v="1"/>
    </i>
    <i r="3">
      <x v="73"/>
    </i>
    <i r="4">
      <x/>
    </i>
    <i r="4">
      <x v="1"/>
    </i>
    <i r="3">
      <x v="88"/>
    </i>
    <i r="4">
      <x/>
    </i>
    <i r="4">
      <x v="1"/>
    </i>
    <i r="2">
      <x v="37"/>
    </i>
    <i r="3">
      <x v="53"/>
    </i>
    <i r="4">
      <x/>
    </i>
    <i r="4">
      <x v="1"/>
    </i>
    <i r="1">
      <x v="5"/>
    </i>
    <i r="2">
      <x v="30"/>
    </i>
    <i r="3">
      <x v="37"/>
    </i>
    <i r="4">
      <x/>
    </i>
    <i r="4">
      <x v="1"/>
    </i>
    <i r="4">
      <x v="2"/>
    </i>
    <i r="3">
      <x v="41"/>
    </i>
    <i r="4">
      <x/>
    </i>
    <i r="4">
      <x v="1"/>
    </i>
    <i r="4">
      <x v="2"/>
    </i>
    <i r="3">
      <x v="67"/>
    </i>
    <i r="4">
      <x/>
    </i>
    <i r="4">
      <x v="1"/>
    </i>
    <i r="4">
      <x v="2"/>
    </i>
    <i r="3">
      <x v="90"/>
    </i>
    <i r="4">
      <x/>
    </i>
    <i r="4">
      <x v="1"/>
    </i>
    <i r="4">
      <x v="2"/>
    </i>
    <i r="3">
      <x v="108"/>
    </i>
    <i r="4">
      <x/>
    </i>
    <i r="4">
      <x v="1"/>
    </i>
    <i r="4">
      <x v="2"/>
    </i>
    <i r="1">
      <x v="7"/>
    </i>
    <i r="2">
      <x v="5"/>
    </i>
    <i r="3">
      <x v="99"/>
    </i>
    <i r="4">
      <x v="1"/>
    </i>
    <i r="4">
      <x v="2"/>
    </i>
    <i r="2">
      <x v="9"/>
    </i>
    <i r="3">
      <x v="29"/>
    </i>
    <i r="4">
      <x v="1"/>
    </i>
    <i r="4">
      <x v="2"/>
    </i>
    <i r="2">
      <x v="19"/>
    </i>
    <i r="3">
      <x v="33"/>
    </i>
    <i r="4">
      <x v="1"/>
    </i>
    <i r="4">
      <x v="2"/>
    </i>
    <i r="3">
      <x v="58"/>
    </i>
    <i r="4">
      <x v="1"/>
    </i>
    <i r="4">
      <x v="2"/>
    </i>
    <i r="3">
      <x v="84"/>
    </i>
    <i r="4">
      <x v="1"/>
    </i>
    <i r="4">
      <x v="2"/>
    </i>
    <i r="3">
      <x v="112"/>
    </i>
    <i r="4">
      <x v="1"/>
    </i>
    <i r="4">
      <x v="2"/>
    </i>
    <i r="1">
      <x v="8"/>
    </i>
    <i r="2">
      <x/>
    </i>
    <i r="3">
      <x v="36"/>
    </i>
    <i r="4">
      <x v="1"/>
    </i>
    <i r="4">
      <x v="2"/>
    </i>
    <i r="3">
      <x v="46"/>
    </i>
    <i r="4">
      <x v="1"/>
    </i>
    <i r="4">
      <x v="2"/>
    </i>
    <i r="3">
      <x v="68"/>
    </i>
    <i r="4">
      <x v="1"/>
    </i>
    <i r="4">
      <x v="2"/>
    </i>
    <i r="2">
      <x v="1"/>
    </i>
    <i r="3">
      <x v="18"/>
    </i>
    <i r="4">
      <x v="1"/>
    </i>
    <i r="4">
      <x v="2"/>
    </i>
    <i r="3">
      <x v="31"/>
    </i>
    <i r="4">
      <x v="1"/>
    </i>
    <i r="4">
      <x v="2"/>
    </i>
    <i r="3">
      <x v="34"/>
    </i>
    <i r="4">
      <x v="1"/>
    </i>
    <i r="4">
      <x v="2"/>
    </i>
    <i r="3">
      <x v="85"/>
    </i>
    <i r="4">
      <x v="1"/>
    </i>
    <i r="4">
      <x v="2"/>
    </i>
    <i r="3">
      <x v="106"/>
    </i>
    <i r="4">
      <x v="1"/>
    </i>
    <i r="4">
      <x v="2"/>
    </i>
    <i r="2">
      <x v="6"/>
    </i>
    <i r="3">
      <x v="32"/>
    </i>
    <i r="4">
      <x v="1"/>
    </i>
    <i r="4">
      <x v="2"/>
    </i>
    <i r="3">
      <x v="44"/>
    </i>
    <i r="4">
      <x v="1"/>
    </i>
    <i r="4">
      <x v="2"/>
    </i>
    <i r="3">
      <x v="63"/>
    </i>
    <i r="4">
      <x v="1"/>
    </i>
    <i r="4">
      <x v="2"/>
    </i>
    <i r="2">
      <x v="12"/>
    </i>
    <i r="3">
      <x v="50"/>
    </i>
    <i r="4">
      <x v="1"/>
    </i>
    <i r="4">
      <x v="2"/>
    </i>
    <i r="3">
      <x v="57"/>
    </i>
    <i r="4">
      <x v="1"/>
    </i>
    <i r="4">
      <x v="2"/>
    </i>
    <i r="1">
      <x v="10"/>
    </i>
    <i r="2">
      <x v="11"/>
    </i>
    <i r="3">
      <x v="8"/>
    </i>
    <i r="4">
      <x/>
    </i>
    <i r="4">
      <x v="2"/>
    </i>
    <i r="3">
      <x v="95"/>
    </i>
    <i r="4">
      <x/>
    </i>
    <i r="4">
      <x v="2"/>
    </i>
    <i r="3">
      <x v="107"/>
    </i>
    <i r="4">
      <x/>
    </i>
    <i r="4">
      <x v="2"/>
    </i>
    <i r="3">
      <x v="110"/>
    </i>
    <i r="4">
      <x/>
    </i>
    <i r="4">
      <x v="2"/>
    </i>
    <i r="2">
      <x v="16"/>
    </i>
    <i r="3">
      <x v="25"/>
    </i>
    <i r="4">
      <x/>
    </i>
    <i r="4">
      <x v="2"/>
    </i>
    <i r="3">
      <x v="39"/>
    </i>
    <i r="4">
      <x/>
    </i>
    <i r="4">
      <x v="2"/>
    </i>
    <i r="3">
      <x v="70"/>
    </i>
    <i r="4">
      <x/>
    </i>
    <i r="4">
      <x v="2"/>
    </i>
    <i r="3">
      <x v="105"/>
    </i>
    <i r="4">
      <x/>
    </i>
    <i r="4">
      <x v="2"/>
    </i>
    <i r="2">
      <x v="27"/>
    </i>
    <i r="3">
      <x v="24"/>
    </i>
    <i r="4">
      <x/>
    </i>
    <i r="4">
      <x v="2"/>
    </i>
    <i r="3">
      <x v="40"/>
    </i>
    <i r="4">
      <x/>
    </i>
    <i r="4">
      <x v="2"/>
    </i>
    <i r="3">
      <x v="80"/>
    </i>
    <i r="4">
      <x/>
    </i>
    <i r="4">
      <x v="2"/>
    </i>
    <i r="3">
      <x v="111"/>
    </i>
    <i r="4">
      <x/>
    </i>
    <i r="4">
      <x v="2"/>
    </i>
    <i r="1">
      <x v="12"/>
    </i>
    <i r="2">
      <x v="3"/>
    </i>
    <i r="3">
      <x/>
    </i>
    <i r="4">
      <x v="2"/>
    </i>
    <i r="3">
      <x v="19"/>
    </i>
    <i r="4">
      <x v="2"/>
    </i>
    <i r="3">
      <x v="27"/>
    </i>
    <i r="4">
      <x v="2"/>
    </i>
    <i r="3">
      <x v="72"/>
    </i>
    <i r="4">
      <x v="2"/>
    </i>
    <i r="3">
      <x v="94"/>
    </i>
    <i r="4">
      <x v="2"/>
    </i>
    <i r="2">
      <x v="22"/>
    </i>
    <i r="3">
      <x v="3"/>
    </i>
    <i r="4">
      <x v="2"/>
    </i>
    <i r="3">
      <x v="75"/>
    </i>
    <i r="4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CURR_MONTH_COMP1_PMT" fld="16" baseField="0" baseItem="0" numFmtId="165"/>
    <dataField name="Sum of ENROLLMENT_VAR" fld="17" baseField="0" baseItem="0"/>
    <dataField name="Sum of Adjusted Component 1 Payment" fld="18" baseField="0" baseItem="0" numFmtId="165"/>
  </dataFields>
  <formats count="3">
    <format dxfId="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xreg.sos.state.tx.us/public/readtac$ext.TacPage?sl=R&amp;app=9&amp;p_dir=&amp;p_rloc=&amp;p_tloc=&amp;p_ploc=&amp;pg=1&amp;p_tac=&amp;ti=1&amp;pt=15&amp;ch=353&amp;rl=13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B3FF1-96CF-4B02-8530-D319EB520580}">
  <sheetPr>
    <tabColor rgb="FF00B0F0"/>
    <pageSetUpPr fitToPage="1"/>
  </sheetPr>
  <dimension ref="A1:AH174"/>
  <sheetViews>
    <sheetView zoomScaleNormal="100" workbookViewId="0">
      <selection activeCell="C22" sqref="C22"/>
    </sheetView>
  </sheetViews>
  <sheetFormatPr defaultColWidth="8.7109375" defaultRowHeight="15" x14ac:dyDescent="0.25"/>
  <cols>
    <col min="1" max="1" width="22.140625" customWidth="1"/>
    <col min="2" max="2" width="29.85546875" customWidth="1"/>
    <col min="3" max="3" width="21" customWidth="1"/>
    <col min="4" max="4" width="14" customWidth="1"/>
    <col min="5" max="5" width="29.140625" customWidth="1"/>
    <col min="6" max="6" width="21.85546875" style="1" customWidth="1"/>
    <col min="7" max="7" width="15.42578125" customWidth="1"/>
    <col min="8" max="8" width="16.140625" bestFit="1" customWidth="1"/>
    <col min="9" max="9" width="15.42578125" customWidth="1"/>
    <col min="10" max="10" width="21.85546875" customWidth="1"/>
    <col min="11" max="11" width="9.5703125" bestFit="1" customWidth="1"/>
  </cols>
  <sheetData>
    <row r="1" spans="1:11" ht="18.75" x14ac:dyDescent="0.3">
      <c r="A1" s="3" t="s">
        <v>409</v>
      </c>
      <c r="G1" s="39" t="s">
        <v>407</v>
      </c>
      <c r="H1" s="48"/>
      <c r="I1" s="48"/>
      <c r="J1" s="47"/>
    </row>
    <row r="2" spans="1:11" ht="19.5" thickBot="1" x14ac:dyDescent="0.35">
      <c r="B2" s="3"/>
      <c r="C2" s="3"/>
      <c r="F2" s="6"/>
      <c r="G2" s="26" t="s">
        <v>0</v>
      </c>
      <c r="H2" s="40"/>
      <c r="I2" s="40"/>
      <c r="J2" s="40" t="s">
        <v>1</v>
      </c>
      <c r="K2" s="28"/>
    </row>
    <row r="3" spans="1:11" ht="30.75" thickBot="1" x14ac:dyDescent="0.3">
      <c r="A3" s="23" t="s">
        <v>2</v>
      </c>
      <c r="B3" s="5" t="s">
        <v>3</v>
      </c>
      <c r="C3" s="29" t="s">
        <v>4</v>
      </c>
      <c r="D3" s="4" t="s">
        <v>5</v>
      </c>
      <c r="E3" s="24" t="s">
        <v>6</v>
      </c>
      <c r="F3" s="25" t="s">
        <v>7</v>
      </c>
      <c r="G3" s="31" t="s">
        <v>8</v>
      </c>
      <c r="H3" s="31" t="s">
        <v>9</v>
      </c>
      <c r="I3" s="31" t="s">
        <v>10</v>
      </c>
      <c r="J3" s="27" t="s">
        <v>11</v>
      </c>
    </row>
    <row r="4" spans="1:11" ht="15.75" thickBot="1" x14ac:dyDescent="0.3">
      <c r="A4" s="33">
        <v>1265560767</v>
      </c>
      <c r="B4" s="34" t="s">
        <v>12</v>
      </c>
      <c r="C4" s="35" t="s">
        <v>13</v>
      </c>
      <c r="D4" s="36" t="s">
        <v>14</v>
      </c>
      <c r="E4" s="37" t="s">
        <v>12</v>
      </c>
      <c r="F4" s="16" t="s">
        <v>15</v>
      </c>
      <c r="G4" s="38">
        <v>0</v>
      </c>
      <c r="H4" s="46">
        <f>SUMIFS(Calculations!Q:Q,Calculations!A:A,A4,Calculations!H:H,202206)</f>
        <v>0</v>
      </c>
      <c r="I4" s="49">
        <f>SUMIFS(Calculations!R:R,Calculations!A:A,A4,Calculations!H:H,202206)</f>
        <v>0</v>
      </c>
      <c r="J4" s="46">
        <f>SUM(H4+I4)</f>
        <v>0</v>
      </c>
    </row>
    <row r="5" spans="1:11" ht="15.75" thickBot="1" x14ac:dyDescent="0.3">
      <c r="A5" s="20">
        <v>1447388939</v>
      </c>
      <c r="B5" s="19" t="s">
        <v>12</v>
      </c>
      <c r="C5" s="8" t="s">
        <v>13</v>
      </c>
      <c r="D5" s="36" t="s">
        <v>14</v>
      </c>
      <c r="E5" s="15" t="s">
        <v>12</v>
      </c>
      <c r="F5" s="16" t="s">
        <v>15</v>
      </c>
      <c r="G5" s="32">
        <v>0</v>
      </c>
      <c r="H5" s="46">
        <f>SUMIFS(Calculations!Q:Q,Calculations!A:A,A5,Calculations!H:H,202206)</f>
        <v>7195.1500000000005</v>
      </c>
      <c r="I5" s="49">
        <f>SUMIFS(Calculations!R:R,Calculations!A:A,A5,Calculations!H:H,202206)</f>
        <v>30.300000000000004</v>
      </c>
      <c r="J5" s="46">
        <f t="shared" ref="J5:J68" si="0">SUM(H5+I5)</f>
        <v>7225.4500000000007</v>
      </c>
      <c r="K5" s="30"/>
    </row>
    <row r="6" spans="1:11" ht="15.75" thickBot="1" x14ac:dyDescent="0.3">
      <c r="A6" s="20">
        <v>1538297023</v>
      </c>
      <c r="B6" s="19" t="s">
        <v>12</v>
      </c>
      <c r="C6" s="8" t="s">
        <v>13</v>
      </c>
      <c r="D6" s="36" t="s">
        <v>14</v>
      </c>
      <c r="E6" s="15" t="s">
        <v>12</v>
      </c>
      <c r="F6" s="16" t="s">
        <v>15</v>
      </c>
      <c r="G6" s="32">
        <v>0</v>
      </c>
      <c r="H6" s="46">
        <f>SUMIFS(Calculations!Q:Q,Calculations!A:A,A6,Calculations!H:H,202206)</f>
        <v>16159.710000000001</v>
      </c>
      <c r="I6" s="49">
        <f>SUMIFS(Calculations!R:R,Calculations!A:A,A6,Calculations!H:H,202206)</f>
        <v>52.579999999999984</v>
      </c>
      <c r="J6" s="46">
        <f t="shared" si="0"/>
        <v>16212.29</v>
      </c>
    </row>
    <row r="7" spans="1:11" ht="15.75" thickBot="1" x14ac:dyDescent="0.3">
      <c r="A7" s="20">
        <v>1710015201</v>
      </c>
      <c r="B7" s="19" t="s">
        <v>12</v>
      </c>
      <c r="C7" s="8" t="s">
        <v>13</v>
      </c>
      <c r="D7" s="36" t="s">
        <v>14</v>
      </c>
      <c r="E7" s="15" t="s">
        <v>12</v>
      </c>
      <c r="F7" s="16" t="s">
        <v>15</v>
      </c>
      <c r="G7" s="32">
        <v>0</v>
      </c>
      <c r="H7" s="46">
        <f>SUMIFS(Calculations!Q:Q,Calculations!A:A,A7,Calculations!H:H,202206)</f>
        <v>12311.649999999998</v>
      </c>
      <c r="I7" s="49">
        <f>SUMIFS(Calculations!R:R,Calculations!A:A,A7,Calculations!H:H,202206)</f>
        <v>35.76</v>
      </c>
      <c r="J7" s="46">
        <f t="shared" si="0"/>
        <v>12347.409999999998</v>
      </c>
    </row>
    <row r="8" spans="1:11" ht="15.75" thickBot="1" x14ac:dyDescent="0.3">
      <c r="A8" s="20">
        <v>1205802170</v>
      </c>
      <c r="B8" s="19" t="s">
        <v>16</v>
      </c>
      <c r="C8" s="8" t="s">
        <v>13</v>
      </c>
      <c r="D8" s="36" t="s">
        <v>14</v>
      </c>
      <c r="E8" s="9" t="s">
        <v>16</v>
      </c>
      <c r="F8" s="17" t="s">
        <v>17</v>
      </c>
      <c r="G8" s="32">
        <v>0</v>
      </c>
      <c r="H8" s="46">
        <f>SUMIFS(Calculations!Q:Q,Calculations!A:A,A8,Calculations!H:H,202206)</f>
        <v>10550.079999999998</v>
      </c>
      <c r="I8" s="49">
        <f>SUMIFS(Calculations!R:R,Calculations!A:A,A8,Calculations!H:H,202206)</f>
        <v>49.989999999999995</v>
      </c>
      <c r="J8" s="46">
        <f t="shared" si="0"/>
        <v>10600.069999999998</v>
      </c>
    </row>
    <row r="9" spans="1:11" ht="15.75" thickBot="1" x14ac:dyDescent="0.3">
      <c r="A9" s="20">
        <v>1821064742</v>
      </c>
      <c r="B9" s="19" t="s">
        <v>16</v>
      </c>
      <c r="C9" s="8" t="s">
        <v>13</v>
      </c>
      <c r="D9" s="36" t="s">
        <v>14</v>
      </c>
      <c r="E9" s="9" t="s">
        <v>16</v>
      </c>
      <c r="F9" s="17" t="s">
        <v>17</v>
      </c>
      <c r="G9" s="32">
        <v>0</v>
      </c>
      <c r="H9" s="46">
        <f>SUMIFS(Calculations!Q:Q,Calculations!A:A,A9,Calculations!H:H,202206)</f>
        <v>10985.3</v>
      </c>
      <c r="I9" s="49">
        <f>SUMIFS(Calculations!R:R,Calculations!A:A,A9,Calculations!H:H,202206)</f>
        <v>30.61</v>
      </c>
      <c r="J9" s="46">
        <f t="shared" si="0"/>
        <v>11015.91</v>
      </c>
    </row>
    <row r="10" spans="1:11" ht="15.75" thickBot="1" x14ac:dyDescent="0.3">
      <c r="A10" s="20">
        <v>1386603348</v>
      </c>
      <c r="B10" s="19" t="s">
        <v>16</v>
      </c>
      <c r="C10" s="8" t="s">
        <v>13</v>
      </c>
      <c r="D10" s="36" t="s">
        <v>14</v>
      </c>
      <c r="E10" s="9" t="s">
        <v>16</v>
      </c>
      <c r="F10" s="17" t="s">
        <v>17</v>
      </c>
      <c r="G10" s="32">
        <v>0</v>
      </c>
      <c r="H10" s="46">
        <f>SUMIFS(Calculations!Q:Q,Calculations!A:A,A10,Calculations!H:H,202206)</f>
        <v>77062.989999999991</v>
      </c>
      <c r="I10" s="49">
        <f>SUMIFS(Calculations!R:R,Calculations!A:A,A10,Calculations!H:H,202206)</f>
        <v>266.11000000000007</v>
      </c>
      <c r="J10" s="46">
        <f t="shared" si="0"/>
        <v>77329.099999999991</v>
      </c>
    </row>
    <row r="11" spans="1:11" ht="15.75" thickBot="1" x14ac:dyDescent="0.3">
      <c r="A11" s="20">
        <v>1427119098</v>
      </c>
      <c r="B11" s="19" t="s">
        <v>16</v>
      </c>
      <c r="C11" s="8" t="s">
        <v>13</v>
      </c>
      <c r="D11" s="36" t="s">
        <v>14</v>
      </c>
      <c r="E11" s="9" t="s">
        <v>16</v>
      </c>
      <c r="F11" s="17" t="s">
        <v>17</v>
      </c>
      <c r="G11" s="32">
        <v>0</v>
      </c>
      <c r="H11" s="46">
        <f>SUMIFS(Calculations!Q:Q,Calculations!A:A,A11,Calculations!H:H,202206)</f>
        <v>677.4</v>
      </c>
      <c r="I11" s="49">
        <f>SUMIFS(Calculations!R:R,Calculations!A:A,A11,Calculations!H:H,202206)</f>
        <v>-1.7400000000000002</v>
      </c>
      <c r="J11" s="46">
        <f t="shared" si="0"/>
        <v>675.66</v>
      </c>
    </row>
    <row r="12" spans="1:11" ht="15.75" thickBot="1" x14ac:dyDescent="0.3">
      <c r="A12" s="20">
        <v>1093876252</v>
      </c>
      <c r="B12" s="19" t="s">
        <v>16</v>
      </c>
      <c r="C12" s="8" t="s">
        <v>13</v>
      </c>
      <c r="D12" s="36" t="s">
        <v>14</v>
      </c>
      <c r="E12" s="9" t="s">
        <v>16</v>
      </c>
      <c r="F12" s="17" t="s">
        <v>17</v>
      </c>
      <c r="G12" s="32">
        <v>0</v>
      </c>
      <c r="H12" s="46">
        <f>SUMIFS(Calculations!Q:Q,Calculations!A:A,A12,Calculations!H:H,202206)</f>
        <v>0</v>
      </c>
      <c r="I12" s="49">
        <f>SUMIFS(Calculations!R:R,Calculations!A:A,A12,Calculations!H:H,202206)</f>
        <v>0</v>
      </c>
      <c r="J12" s="46">
        <f t="shared" si="0"/>
        <v>0</v>
      </c>
    </row>
    <row r="13" spans="1:11" ht="15.75" thickBot="1" x14ac:dyDescent="0.3">
      <c r="A13" s="20">
        <v>1922482751</v>
      </c>
      <c r="B13" s="19" t="s">
        <v>16</v>
      </c>
      <c r="C13" s="8" t="s">
        <v>13</v>
      </c>
      <c r="D13" s="36" t="s">
        <v>14</v>
      </c>
      <c r="E13" s="9" t="s">
        <v>16</v>
      </c>
      <c r="F13" s="17" t="s">
        <v>17</v>
      </c>
      <c r="G13" s="32">
        <v>0</v>
      </c>
      <c r="H13" s="46">
        <f>SUMIFS(Calculations!Q:Q,Calculations!A:A,A13,Calculations!H:H,202206)</f>
        <v>126.01</v>
      </c>
      <c r="I13" s="49">
        <f>SUMIFS(Calculations!R:R,Calculations!A:A,A13,Calculations!H:H,202206)</f>
        <v>0</v>
      </c>
      <c r="J13" s="46">
        <f t="shared" si="0"/>
        <v>126.01</v>
      </c>
    </row>
    <row r="14" spans="1:11" ht="15.75" thickBot="1" x14ac:dyDescent="0.3">
      <c r="A14" s="21">
        <v>1033186499</v>
      </c>
      <c r="B14" s="19" t="s">
        <v>18</v>
      </c>
      <c r="C14" s="8" t="s">
        <v>19</v>
      </c>
      <c r="D14" s="36" t="s">
        <v>14</v>
      </c>
      <c r="E14" s="9" t="s">
        <v>18</v>
      </c>
      <c r="F14" s="17" t="s">
        <v>20</v>
      </c>
      <c r="G14" s="32">
        <v>0</v>
      </c>
      <c r="H14" s="46">
        <f>SUMIFS(Calculations!Q:Q,Calculations!A:A,A14,Calculations!H:H,202206)</f>
        <v>0</v>
      </c>
      <c r="I14" s="49">
        <f>SUMIFS(Calculations!R:R,Calculations!A:A,A14,Calculations!H:H,202206)</f>
        <v>0</v>
      </c>
      <c r="J14" s="46">
        <f t="shared" si="0"/>
        <v>0</v>
      </c>
    </row>
    <row r="15" spans="1:11" ht="15.75" thickBot="1" x14ac:dyDescent="0.3">
      <c r="A15" s="21">
        <v>1114991445</v>
      </c>
      <c r="B15" s="19" t="s">
        <v>18</v>
      </c>
      <c r="C15" s="8" t="s">
        <v>19</v>
      </c>
      <c r="D15" s="36" t="s">
        <v>14</v>
      </c>
      <c r="E15" s="9" t="s">
        <v>18</v>
      </c>
      <c r="F15" s="17" t="s">
        <v>20</v>
      </c>
      <c r="G15" s="32">
        <v>0</v>
      </c>
      <c r="H15" s="46">
        <f>SUMIFS(Calculations!Q:Q,Calculations!A:A,A15,Calculations!H:H,202206)</f>
        <v>0</v>
      </c>
      <c r="I15" s="49">
        <f>SUMIFS(Calculations!R:R,Calculations!A:A,A15,Calculations!H:H,202206)</f>
        <v>0</v>
      </c>
      <c r="J15" s="46">
        <f t="shared" si="0"/>
        <v>0</v>
      </c>
    </row>
    <row r="16" spans="1:11" ht="15.75" thickBot="1" x14ac:dyDescent="0.3">
      <c r="A16" s="21">
        <v>1689640716</v>
      </c>
      <c r="B16" s="19" t="s">
        <v>18</v>
      </c>
      <c r="C16" s="8" t="s">
        <v>19</v>
      </c>
      <c r="D16" s="36" t="s">
        <v>14</v>
      </c>
      <c r="E16" s="9" t="s">
        <v>18</v>
      </c>
      <c r="F16" s="17" t="s">
        <v>20</v>
      </c>
      <c r="G16" s="32">
        <v>0</v>
      </c>
      <c r="H16" s="46">
        <f>SUMIFS(Calculations!Q:Q,Calculations!A:A,A16,Calculations!H:H,202206)</f>
        <v>0</v>
      </c>
      <c r="I16" s="49">
        <f>SUMIFS(Calculations!R:R,Calculations!A:A,A16,Calculations!H:H,202206)</f>
        <v>0</v>
      </c>
      <c r="J16" s="46">
        <f t="shared" si="0"/>
        <v>0</v>
      </c>
    </row>
    <row r="17" spans="1:10" ht="15.75" thickBot="1" x14ac:dyDescent="0.3">
      <c r="A17" s="20">
        <v>1699741975</v>
      </c>
      <c r="B17" s="7" t="s">
        <v>18</v>
      </c>
      <c r="C17" s="8" t="s">
        <v>19</v>
      </c>
      <c r="D17" s="36" t="s">
        <v>14</v>
      </c>
      <c r="E17" s="9" t="s">
        <v>18</v>
      </c>
      <c r="F17" s="17" t="s">
        <v>20</v>
      </c>
      <c r="G17" s="32">
        <v>0</v>
      </c>
      <c r="H17" s="46">
        <f>SUMIFS(Calculations!Q:Q,Calculations!A:A,A17,Calculations!H:H,202206)</f>
        <v>134111.1</v>
      </c>
      <c r="I17" s="49">
        <f>SUMIFS(Calculations!R:R,Calculations!A:A,A17,Calculations!H:H,202206)</f>
        <v>43.309999999999981</v>
      </c>
      <c r="J17" s="46">
        <f t="shared" si="0"/>
        <v>134154.41</v>
      </c>
    </row>
    <row r="18" spans="1:10" ht="15.75" thickBot="1" x14ac:dyDescent="0.3">
      <c r="A18" s="20">
        <v>1942277306</v>
      </c>
      <c r="B18" s="7" t="s">
        <v>18</v>
      </c>
      <c r="C18" s="8" t="s">
        <v>19</v>
      </c>
      <c r="D18" s="36" t="s">
        <v>14</v>
      </c>
      <c r="E18" s="9" t="s">
        <v>18</v>
      </c>
      <c r="F18" s="17" t="s">
        <v>20</v>
      </c>
      <c r="G18" s="32">
        <v>0</v>
      </c>
      <c r="H18" s="46">
        <f>SUMIFS(Calculations!Q:Q,Calculations!A:A,A18,Calculations!H:H,202206)</f>
        <v>0</v>
      </c>
      <c r="I18" s="49">
        <f>SUMIFS(Calculations!R:R,Calculations!A:A,A18,Calculations!H:H,202206)</f>
        <v>0</v>
      </c>
      <c r="J18" s="46">
        <f t="shared" si="0"/>
        <v>0</v>
      </c>
    </row>
    <row r="19" spans="1:10" ht="15.75" thickBot="1" x14ac:dyDescent="0.3">
      <c r="A19" s="20">
        <v>1023150877</v>
      </c>
      <c r="B19" s="7" t="s">
        <v>21</v>
      </c>
      <c r="C19" s="8" t="s">
        <v>22</v>
      </c>
      <c r="D19" s="36" t="s">
        <v>14</v>
      </c>
      <c r="E19" s="9" t="s">
        <v>21</v>
      </c>
      <c r="F19" s="17" t="s">
        <v>23</v>
      </c>
      <c r="G19" s="32">
        <v>0</v>
      </c>
      <c r="H19" s="46">
        <f>SUMIFS(Calculations!Q:Q,Calculations!A:A,A19,Calculations!H:H,202206)</f>
        <v>17000.599999999999</v>
      </c>
      <c r="I19" s="49">
        <f>SUMIFS(Calculations!R:R,Calculations!A:A,A19,Calculations!H:H,202206)</f>
        <v>-4.4300000000000068</v>
      </c>
      <c r="J19" s="46">
        <f t="shared" si="0"/>
        <v>16996.169999999998</v>
      </c>
    </row>
    <row r="20" spans="1:10" ht="15.75" thickBot="1" x14ac:dyDescent="0.3">
      <c r="A20" s="20">
        <v>1124426226</v>
      </c>
      <c r="B20" s="7" t="s">
        <v>21</v>
      </c>
      <c r="C20" s="8" t="s">
        <v>22</v>
      </c>
      <c r="D20" s="36" t="s">
        <v>14</v>
      </c>
      <c r="E20" s="9" t="s">
        <v>21</v>
      </c>
      <c r="F20" s="17" t="s">
        <v>23</v>
      </c>
      <c r="G20" s="32">
        <v>0</v>
      </c>
      <c r="H20" s="46">
        <f>SUMIFS(Calculations!Q:Q,Calculations!A:A,A20,Calculations!H:H,202206)</f>
        <v>0</v>
      </c>
      <c r="I20" s="49">
        <f>SUMIFS(Calculations!R:R,Calculations!A:A,A20,Calculations!H:H,202206)</f>
        <v>0</v>
      </c>
      <c r="J20" s="46">
        <f t="shared" si="0"/>
        <v>0</v>
      </c>
    </row>
    <row r="21" spans="1:10" ht="15.75" thickBot="1" x14ac:dyDescent="0.3">
      <c r="A21" s="20">
        <v>1215076633</v>
      </c>
      <c r="B21" s="7" t="s">
        <v>21</v>
      </c>
      <c r="C21" s="8" t="s">
        <v>22</v>
      </c>
      <c r="D21" s="36" t="s">
        <v>14</v>
      </c>
      <c r="E21" s="9" t="s">
        <v>21</v>
      </c>
      <c r="F21" s="17" t="s">
        <v>23</v>
      </c>
      <c r="G21" s="32">
        <v>0</v>
      </c>
      <c r="H21" s="46">
        <f>SUMIFS(Calculations!Q:Q,Calculations!A:A,A21,Calculations!H:H,202206)</f>
        <v>22552.06</v>
      </c>
      <c r="I21" s="49">
        <f>SUMIFS(Calculations!R:R,Calculations!A:A,A21,Calculations!H:H,202206)</f>
        <v>29.799999999999997</v>
      </c>
      <c r="J21" s="46">
        <f t="shared" si="0"/>
        <v>22581.86</v>
      </c>
    </row>
    <row r="22" spans="1:10" ht="15.75" thickBot="1" x14ac:dyDescent="0.3">
      <c r="A22" s="20">
        <v>1336576099</v>
      </c>
      <c r="B22" s="7" t="s">
        <v>21</v>
      </c>
      <c r="C22" s="8" t="s">
        <v>22</v>
      </c>
      <c r="D22" s="36" t="s">
        <v>14</v>
      </c>
      <c r="E22" s="9" t="s">
        <v>21</v>
      </c>
      <c r="F22" s="17" t="s">
        <v>23</v>
      </c>
      <c r="G22" s="32">
        <v>0</v>
      </c>
      <c r="H22" s="46">
        <f>SUMIFS(Calculations!Q:Q,Calculations!A:A,A22,Calculations!H:H,202206)</f>
        <v>12.74</v>
      </c>
      <c r="I22" s="49">
        <f>SUMIFS(Calculations!R:R,Calculations!A:A,A22,Calculations!H:H,202206)</f>
        <v>0</v>
      </c>
      <c r="J22" s="46">
        <f t="shared" si="0"/>
        <v>12.74</v>
      </c>
    </row>
    <row r="23" spans="1:10" ht="15.75" thickBot="1" x14ac:dyDescent="0.3">
      <c r="A23" s="20">
        <v>1528269123</v>
      </c>
      <c r="B23" s="7" t="s">
        <v>21</v>
      </c>
      <c r="C23" s="8" t="s">
        <v>22</v>
      </c>
      <c r="D23" s="36" t="s">
        <v>14</v>
      </c>
      <c r="E23" s="9" t="s">
        <v>21</v>
      </c>
      <c r="F23" s="17" t="s">
        <v>23</v>
      </c>
      <c r="G23" s="32">
        <v>0</v>
      </c>
      <c r="H23" s="46">
        <f>SUMIFS(Calculations!Q:Q,Calculations!A:A,A23,Calculations!H:H,202206)</f>
        <v>0</v>
      </c>
      <c r="I23" s="49">
        <f>SUMIFS(Calculations!R:R,Calculations!A:A,A23,Calculations!H:H,202206)</f>
        <v>0</v>
      </c>
      <c r="J23" s="46">
        <f t="shared" si="0"/>
        <v>0</v>
      </c>
    </row>
    <row r="24" spans="1:10" ht="15.75" thickBot="1" x14ac:dyDescent="0.3">
      <c r="A24" s="20">
        <v>1730135864</v>
      </c>
      <c r="B24" s="7" t="s">
        <v>21</v>
      </c>
      <c r="C24" s="8" t="s">
        <v>22</v>
      </c>
      <c r="D24" s="36" t="s">
        <v>14</v>
      </c>
      <c r="E24" s="9" t="s">
        <v>21</v>
      </c>
      <c r="F24" s="17" t="s">
        <v>23</v>
      </c>
      <c r="G24" s="32">
        <v>0</v>
      </c>
      <c r="H24" s="46">
        <f>SUMIFS(Calculations!Q:Q,Calculations!A:A,A24,Calculations!H:H,202206)</f>
        <v>305705.24999999994</v>
      </c>
      <c r="I24" s="49">
        <f>SUMIFS(Calculations!R:R,Calculations!A:A,A24,Calculations!H:H,202206)</f>
        <v>-85.570000000000022</v>
      </c>
      <c r="J24" s="46">
        <f t="shared" si="0"/>
        <v>305619.67999999993</v>
      </c>
    </row>
    <row r="25" spans="1:10" ht="15.75" thickBot="1" x14ac:dyDescent="0.3">
      <c r="A25" s="20">
        <v>1861534612</v>
      </c>
      <c r="B25" s="7" t="s">
        <v>21</v>
      </c>
      <c r="C25" s="8" t="s">
        <v>22</v>
      </c>
      <c r="D25" s="36" t="s">
        <v>14</v>
      </c>
      <c r="E25" s="9" t="s">
        <v>21</v>
      </c>
      <c r="F25" s="17" t="s">
        <v>23</v>
      </c>
      <c r="G25" s="32">
        <v>0</v>
      </c>
      <c r="H25" s="46">
        <f>SUMIFS(Calculations!Q:Q,Calculations!A:A,A25,Calculations!H:H,202206)</f>
        <v>9659.5</v>
      </c>
      <c r="I25" s="49">
        <f>SUMIFS(Calculations!R:R,Calculations!A:A,A25,Calculations!H:H,202206)</f>
        <v>16.290000000000003</v>
      </c>
      <c r="J25" s="46">
        <f t="shared" si="0"/>
        <v>9675.7900000000009</v>
      </c>
    </row>
    <row r="26" spans="1:10" ht="15.75" thickBot="1" x14ac:dyDescent="0.3">
      <c r="A26" s="20">
        <v>1124060173</v>
      </c>
      <c r="B26" s="7" t="s">
        <v>24</v>
      </c>
      <c r="C26" s="8" t="s">
        <v>25</v>
      </c>
      <c r="D26" s="36" t="s">
        <v>14</v>
      </c>
      <c r="E26" s="9" t="s">
        <v>24</v>
      </c>
      <c r="F26" s="17" t="s">
        <v>26</v>
      </c>
      <c r="G26" s="32">
        <v>0</v>
      </c>
      <c r="H26" s="46">
        <f>SUMIFS(Calculations!Q:Q,Calculations!A:A,A26,Calculations!H:H,202206)</f>
        <v>63562.84</v>
      </c>
      <c r="I26" s="49">
        <f>SUMIFS(Calculations!R:R,Calculations!A:A,A26,Calculations!H:H,202206)</f>
        <v>398.08000000000004</v>
      </c>
      <c r="J26" s="46">
        <f t="shared" si="0"/>
        <v>63960.92</v>
      </c>
    </row>
    <row r="27" spans="1:10" ht="15.75" thickBot="1" x14ac:dyDescent="0.3">
      <c r="A27" s="20">
        <v>1831371657</v>
      </c>
      <c r="B27" s="7" t="s">
        <v>24</v>
      </c>
      <c r="C27" s="8" t="s">
        <v>25</v>
      </c>
      <c r="D27" s="36" t="s">
        <v>14</v>
      </c>
      <c r="E27" s="9" t="s">
        <v>24</v>
      </c>
      <c r="F27" s="17" t="s">
        <v>26</v>
      </c>
      <c r="G27" s="32">
        <v>0</v>
      </c>
      <c r="H27" s="46">
        <f>SUMIFS(Calculations!Q:Q,Calculations!A:A,A27,Calculations!H:H,202206)</f>
        <v>219330.05999999997</v>
      </c>
      <c r="I27" s="49">
        <f>SUMIFS(Calculations!R:R,Calculations!A:A,A27,Calculations!H:H,202206)</f>
        <v>1517.6700000000003</v>
      </c>
      <c r="J27" s="46">
        <f t="shared" si="0"/>
        <v>220847.72999999998</v>
      </c>
    </row>
    <row r="28" spans="1:10" ht="15.75" thickBot="1" x14ac:dyDescent="0.3">
      <c r="A28" s="20">
        <v>1730362294</v>
      </c>
      <c r="B28" s="7" t="s">
        <v>24</v>
      </c>
      <c r="C28" s="8" t="s">
        <v>25</v>
      </c>
      <c r="D28" s="36" t="s">
        <v>14</v>
      </c>
      <c r="E28" s="9" t="s">
        <v>24</v>
      </c>
      <c r="F28" s="17" t="s">
        <v>26</v>
      </c>
      <c r="G28" s="32">
        <v>0</v>
      </c>
      <c r="H28" s="46">
        <f>SUMIFS(Calculations!Q:Q,Calculations!A:A,A28,Calculations!H:H,202206)</f>
        <v>118032.34</v>
      </c>
      <c r="I28" s="49">
        <f>SUMIFS(Calculations!R:R,Calculations!A:A,A28,Calculations!H:H,202206)</f>
        <v>810.68</v>
      </c>
      <c r="J28" s="46">
        <f t="shared" si="0"/>
        <v>118843.01999999999</v>
      </c>
    </row>
    <row r="29" spans="1:10" ht="15.75" thickBot="1" x14ac:dyDescent="0.3">
      <c r="A29" s="20">
        <v>1871662643</v>
      </c>
      <c r="B29" s="7" t="s">
        <v>24</v>
      </c>
      <c r="C29" s="8" t="s">
        <v>25</v>
      </c>
      <c r="D29" s="36" t="s">
        <v>14</v>
      </c>
      <c r="E29" s="9" t="s">
        <v>24</v>
      </c>
      <c r="F29" s="17" t="s">
        <v>26</v>
      </c>
      <c r="G29" s="32">
        <v>0</v>
      </c>
      <c r="H29" s="46">
        <f>SUMIFS(Calculations!Q:Q,Calculations!A:A,A29,Calculations!H:H,202206)</f>
        <v>0</v>
      </c>
      <c r="I29" s="49">
        <f>SUMIFS(Calculations!R:R,Calculations!A:A,A29,Calculations!H:H,202206)</f>
        <v>0</v>
      </c>
      <c r="J29" s="46">
        <f t="shared" si="0"/>
        <v>0</v>
      </c>
    </row>
    <row r="30" spans="1:10" ht="15.75" thickBot="1" x14ac:dyDescent="0.3">
      <c r="A30" s="20">
        <v>1144309709</v>
      </c>
      <c r="B30" s="7" t="s">
        <v>24</v>
      </c>
      <c r="C30" s="8" t="s">
        <v>25</v>
      </c>
      <c r="D30" s="36" t="s">
        <v>14</v>
      </c>
      <c r="E30" s="9" t="s">
        <v>24</v>
      </c>
      <c r="F30" s="17" t="s">
        <v>26</v>
      </c>
      <c r="G30" s="32">
        <v>0</v>
      </c>
      <c r="H30" s="46">
        <f>SUMIFS(Calculations!Q:Q,Calculations!A:A,A30,Calculations!H:H,202206)</f>
        <v>0</v>
      </c>
      <c r="I30" s="49">
        <f>SUMIFS(Calculations!R:R,Calculations!A:A,A30,Calculations!H:H,202206)</f>
        <v>0</v>
      </c>
      <c r="J30" s="46">
        <f t="shared" si="0"/>
        <v>0</v>
      </c>
    </row>
    <row r="31" spans="1:10" ht="15.75" thickBot="1" x14ac:dyDescent="0.3">
      <c r="A31" s="20">
        <v>1881621225</v>
      </c>
      <c r="B31" s="7" t="s">
        <v>27</v>
      </c>
      <c r="C31" s="8" t="s">
        <v>28</v>
      </c>
      <c r="D31" s="36" t="s">
        <v>14</v>
      </c>
      <c r="E31" s="9" t="s">
        <v>27</v>
      </c>
      <c r="F31" s="17" t="s">
        <v>29</v>
      </c>
      <c r="G31" s="32">
        <v>0</v>
      </c>
      <c r="H31" s="46">
        <f>SUMIFS(Calculations!Q:Q,Calculations!A:A,A31,Calculations!H:H,202206)</f>
        <v>65282.009999999995</v>
      </c>
      <c r="I31" s="49">
        <f>SUMIFS(Calculations!R:R,Calculations!A:A,A31,Calculations!H:H,202206)</f>
        <v>27.609999999999996</v>
      </c>
      <c r="J31" s="46">
        <f t="shared" si="0"/>
        <v>65309.619999999995</v>
      </c>
    </row>
    <row r="32" spans="1:10" ht="15.75" thickBot="1" x14ac:dyDescent="0.3">
      <c r="A32" s="20">
        <v>1396792420</v>
      </c>
      <c r="B32" s="7" t="s">
        <v>30</v>
      </c>
      <c r="C32" s="8" t="s">
        <v>13</v>
      </c>
      <c r="D32" s="36" t="s">
        <v>14</v>
      </c>
      <c r="E32" s="9" t="s">
        <v>30</v>
      </c>
      <c r="F32" s="17" t="s">
        <v>31</v>
      </c>
      <c r="G32" s="32">
        <v>0</v>
      </c>
      <c r="H32" s="46">
        <f>SUMIFS(Calculations!Q:Q,Calculations!A:A,A32,Calculations!H:H,202206)</f>
        <v>135073.1</v>
      </c>
      <c r="I32" s="49">
        <f>SUMIFS(Calculations!R:R,Calculations!A:A,A32,Calculations!H:H,202206)</f>
        <v>435.91000000000008</v>
      </c>
      <c r="J32" s="46">
        <f t="shared" si="0"/>
        <v>135509.01</v>
      </c>
    </row>
    <row r="33" spans="1:10" ht="15.75" thickBot="1" x14ac:dyDescent="0.3">
      <c r="A33" s="20">
        <v>1518017128</v>
      </c>
      <c r="B33" s="7" t="s">
        <v>30</v>
      </c>
      <c r="C33" s="8" t="s">
        <v>13</v>
      </c>
      <c r="D33" s="36" t="s">
        <v>14</v>
      </c>
      <c r="E33" s="9" t="s">
        <v>30</v>
      </c>
      <c r="F33" s="17" t="s">
        <v>31</v>
      </c>
      <c r="G33" s="32">
        <v>0</v>
      </c>
      <c r="H33" s="46">
        <f>SUMIFS(Calculations!Q:Q,Calculations!A:A,A33,Calculations!H:H,202206)</f>
        <v>60142.080000000002</v>
      </c>
      <c r="I33" s="49">
        <f>SUMIFS(Calculations!R:R,Calculations!A:A,A33,Calculations!H:H,202206)</f>
        <v>390.37000000000006</v>
      </c>
      <c r="J33" s="46">
        <f t="shared" si="0"/>
        <v>60532.450000000004</v>
      </c>
    </row>
    <row r="34" spans="1:10" ht="15.75" thickBot="1" x14ac:dyDescent="0.3">
      <c r="A34" s="20">
        <v>1659421501</v>
      </c>
      <c r="B34" s="7" t="s">
        <v>30</v>
      </c>
      <c r="C34" s="8" t="s">
        <v>13</v>
      </c>
      <c r="D34" s="36" t="s">
        <v>14</v>
      </c>
      <c r="E34" s="9" t="s">
        <v>30</v>
      </c>
      <c r="F34" s="17" t="s">
        <v>31</v>
      </c>
      <c r="G34" s="32">
        <v>0</v>
      </c>
      <c r="H34" s="46">
        <f>SUMIFS(Calculations!Q:Q,Calculations!A:A,A34,Calculations!H:H,202206)</f>
        <v>36160.04</v>
      </c>
      <c r="I34" s="49">
        <f>SUMIFS(Calculations!R:R,Calculations!A:A,A34,Calculations!H:H,202206)</f>
        <v>258.05999999999995</v>
      </c>
      <c r="J34" s="46">
        <f t="shared" si="0"/>
        <v>36418.1</v>
      </c>
    </row>
    <row r="35" spans="1:10" ht="15.75" thickBot="1" x14ac:dyDescent="0.3">
      <c r="A35" s="20">
        <v>1992184394</v>
      </c>
      <c r="B35" s="7" t="s">
        <v>30</v>
      </c>
      <c r="C35" s="8" t="s">
        <v>13</v>
      </c>
      <c r="D35" s="36" t="s">
        <v>14</v>
      </c>
      <c r="E35" s="9" t="s">
        <v>30</v>
      </c>
      <c r="F35" s="17" t="s">
        <v>31</v>
      </c>
      <c r="G35" s="32">
        <v>0</v>
      </c>
      <c r="H35" s="46">
        <f>SUMIFS(Calculations!Q:Q,Calculations!A:A,A35,Calculations!H:H,202206)</f>
        <v>0</v>
      </c>
      <c r="I35" s="49">
        <f>SUMIFS(Calculations!R:R,Calculations!A:A,A35,Calculations!H:H,202206)</f>
        <v>0</v>
      </c>
      <c r="J35" s="46">
        <f t="shared" si="0"/>
        <v>0</v>
      </c>
    </row>
    <row r="36" spans="1:10" ht="15.75" thickBot="1" x14ac:dyDescent="0.3">
      <c r="A36" s="20">
        <v>1154411262</v>
      </c>
      <c r="B36" s="7" t="s">
        <v>32</v>
      </c>
      <c r="C36" s="8" t="s">
        <v>33</v>
      </c>
      <c r="D36" s="36" t="s">
        <v>14</v>
      </c>
      <c r="E36" s="9" t="s">
        <v>32</v>
      </c>
      <c r="F36" s="17" t="s">
        <v>34</v>
      </c>
      <c r="G36" s="32">
        <v>0</v>
      </c>
      <c r="H36" s="46">
        <f>SUMIFS(Calculations!Q:Q,Calculations!A:A,A36,Calculations!H:H,202206)</f>
        <v>103740.68000000002</v>
      </c>
      <c r="I36" s="49">
        <f>SUMIFS(Calculations!R:R,Calculations!A:A,A36,Calculations!H:H,202206)</f>
        <v>286.46000000000004</v>
      </c>
      <c r="J36" s="46">
        <f t="shared" si="0"/>
        <v>104027.14000000003</v>
      </c>
    </row>
    <row r="37" spans="1:10" ht="15.75" thickBot="1" x14ac:dyDescent="0.3">
      <c r="A37" s="20">
        <v>1487751715</v>
      </c>
      <c r="B37" s="7" t="s">
        <v>32</v>
      </c>
      <c r="C37" s="8" t="s">
        <v>33</v>
      </c>
      <c r="D37" s="36" t="s">
        <v>14</v>
      </c>
      <c r="E37" s="9" t="s">
        <v>32</v>
      </c>
      <c r="F37" s="17" t="s">
        <v>34</v>
      </c>
      <c r="G37" s="32">
        <v>0</v>
      </c>
      <c r="H37" s="46">
        <f>SUMIFS(Calculations!Q:Q,Calculations!A:A,A37,Calculations!H:H,202206)</f>
        <v>81002.319999999992</v>
      </c>
      <c r="I37" s="49">
        <f>SUMIFS(Calculations!R:R,Calculations!A:A,A37,Calculations!H:H,202206)</f>
        <v>155.92999999999995</v>
      </c>
      <c r="J37" s="46">
        <f t="shared" si="0"/>
        <v>81158.249999999985</v>
      </c>
    </row>
    <row r="38" spans="1:10" ht="15.75" thickBot="1" x14ac:dyDescent="0.3">
      <c r="A38" s="20">
        <v>1891885901</v>
      </c>
      <c r="B38" s="7" t="s">
        <v>32</v>
      </c>
      <c r="C38" s="8" t="s">
        <v>33</v>
      </c>
      <c r="D38" s="36" t="s">
        <v>14</v>
      </c>
      <c r="E38" s="9" t="s">
        <v>32</v>
      </c>
      <c r="F38" s="17" t="s">
        <v>34</v>
      </c>
      <c r="G38" s="32">
        <v>0</v>
      </c>
      <c r="H38" s="46">
        <f>SUMIFS(Calculations!Q:Q,Calculations!A:A,A38,Calculations!H:H,202206)</f>
        <v>267382.57</v>
      </c>
      <c r="I38" s="49">
        <f>SUMIFS(Calculations!R:R,Calculations!A:A,A38,Calculations!H:H,202206)</f>
        <v>704.20000000000016</v>
      </c>
      <c r="J38" s="46">
        <f t="shared" si="0"/>
        <v>268086.77</v>
      </c>
    </row>
    <row r="39" spans="1:10" ht="15.75" thickBot="1" x14ac:dyDescent="0.3">
      <c r="A39" s="20">
        <v>1831363837</v>
      </c>
      <c r="B39" s="7" t="s">
        <v>35</v>
      </c>
      <c r="C39" s="8" t="s">
        <v>33</v>
      </c>
      <c r="D39" s="36" t="s">
        <v>14</v>
      </c>
      <c r="E39" s="9" t="s">
        <v>35</v>
      </c>
      <c r="F39" s="17" t="s">
        <v>36</v>
      </c>
      <c r="G39" s="32">
        <v>0</v>
      </c>
      <c r="H39" s="46">
        <f>SUMIFS(Calculations!Q:Q,Calculations!A:A,A39,Calculations!H:H,202206)</f>
        <v>53997.740000000005</v>
      </c>
      <c r="I39" s="49">
        <f>SUMIFS(Calculations!R:R,Calculations!A:A,A39,Calculations!H:H,202206)</f>
        <v>188.54999999999995</v>
      </c>
      <c r="J39" s="46">
        <f t="shared" si="0"/>
        <v>54186.290000000008</v>
      </c>
    </row>
    <row r="40" spans="1:10" ht="15.75" thickBot="1" x14ac:dyDescent="0.3">
      <c r="A40" s="20">
        <v>1730134586</v>
      </c>
      <c r="B40" s="7" t="s">
        <v>35</v>
      </c>
      <c r="C40" s="8" t="s">
        <v>33</v>
      </c>
      <c r="D40" s="36" t="s">
        <v>14</v>
      </c>
      <c r="E40" s="9" t="s">
        <v>35</v>
      </c>
      <c r="F40" s="17" t="s">
        <v>36</v>
      </c>
      <c r="G40" s="32">
        <v>0</v>
      </c>
      <c r="H40" s="46">
        <f>SUMIFS(Calculations!Q:Q,Calculations!A:A,A40,Calculations!H:H,202206)</f>
        <v>499281.15</v>
      </c>
      <c r="I40" s="49">
        <f>SUMIFS(Calculations!R:R,Calculations!A:A,A40,Calculations!H:H,202206)</f>
        <v>1180.1999999999998</v>
      </c>
      <c r="J40" s="46">
        <f t="shared" si="0"/>
        <v>500461.35000000003</v>
      </c>
    </row>
    <row r="41" spans="1:10" ht="15.75" thickBot="1" x14ac:dyDescent="0.3">
      <c r="A41" s="20">
        <v>1356310585</v>
      </c>
      <c r="B41" s="7" t="s">
        <v>37</v>
      </c>
      <c r="C41" s="8" t="s">
        <v>28</v>
      </c>
      <c r="D41" s="36" t="s">
        <v>14</v>
      </c>
      <c r="E41" s="9" t="s">
        <v>37</v>
      </c>
      <c r="F41" s="17" t="s">
        <v>38</v>
      </c>
      <c r="G41" s="32">
        <v>0</v>
      </c>
      <c r="H41" s="46">
        <f>SUMIFS(Calculations!Q:Q,Calculations!A:A,A41,Calculations!H:H,202206)</f>
        <v>116956.38</v>
      </c>
      <c r="I41" s="49">
        <f>SUMIFS(Calculations!R:R,Calculations!A:A,A41,Calculations!H:H,202206)</f>
        <v>152.84000000000003</v>
      </c>
      <c r="J41" s="46">
        <f t="shared" si="0"/>
        <v>117109.22</v>
      </c>
    </row>
    <row r="42" spans="1:10" ht="15.75" thickBot="1" x14ac:dyDescent="0.3">
      <c r="A42" s="20">
        <v>1528646247</v>
      </c>
      <c r="B42" s="7" t="s">
        <v>37</v>
      </c>
      <c r="C42" s="8" t="s">
        <v>28</v>
      </c>
      <c r="D42" s="36" t="s">
        <v>14</v>
      </c>
      <c r="E42" s="9" t="s">
        <v>37</v>
      </c>
      <c r="F42" s="17" t="s">
        <v>38</v>
      </c>
      <c r="G42" s="32">
        <v>0</v>
      </c>
      <c r="H42" s="46">
        <f>SUMIFS(Calculations!Q:Q,Calculations!A:A,A42,Calculations!H:H,202206)</f>
        <v>0</v>
      </c>
      <c r="I42" s="49">
        <f>SUMIFS(Calculations!R:R,Calculations!A:A,A42,Calculations!H:H,202206)</f>
        <v>0</v>
      </c>
      <c r="J42" s="46">
        <f t="shared" si="0"/>
        <v>0</v>
      </c>
    </row>
    <row r="43" spans="1:10" ht="15.75" thickBot="1" x14ac:dyDescent="0.3">
      <c r="A43" s="20">
        <v>1114013984</v>
      </c>
      <c r="B43" s="7" t="s">
        <v>39</v>
      </c>
      <c r="C43" s="8" t="s">
        <v>40</v>
      </c>
      <c r="D43" s="36" t="s">
        <v>14</v>
      </c>
      <c r="E43" s="9" t="s">
        <v>39</v>
      </c>
      <c r="F43" s="17" t="s">
        <v>41</v>
      </c>
      <c r="G43" s="32">
        <v>0</v>
      </c>
      <c r="H43" s="46">
        <f>SUMIFS(Calculations!Q:Q,Calculations!A:A,A43,Calculations!H:H,202206)</f>
        <v>12.5</v>
      </c>
      <c r="I43" s="49">
        <f>SUMIFS(Calculations!R:R,Calculations!A:A,A43,Calculations!H:H,202206)</f>
        <v>0</v>
      </c>
      <c r="J43" s="46">
        <f t="shared" si="0"/>
        <v>12.5</v>
      </c>
    </row>
    <row r="44" spans="1:10" ht="15.75" thickBot="1" x14ac:dyDescent="0.3">
      <c r="A44" s="20">
        <v>1861589772</v>
      </c>
      <c r="B44" s="7" t="s">
        <v>39</v>
      </c>
      <c r="C44" s="8" t="s">
        <v>40</v>
      </c>
      <c r="D44" s="36" t="s">
        <v>14</v>
      </c>
      <c r="E44" s="9" t="s">
        <v>39</v>
      </c>
      <c r="F44" s="17" t="s">
        <v>41</v>
      </c>
      <c r="G44" s="32">
        <v>0</v>
      </c>
      <c r="H44" s="46">
        <f>SUMIFS(Calculations!Q:Q,Calculations!A:A,A44,Calculations!H:H,202206)</f>
        <v>23903.279999999999</v>
      </c>
      <c r="I44" s="49">
        <f>SUMIFS(Calculations!R:R,Calculations!A:A,A44,Calculations!H:H,202206)</f>
        <v>48.70000000000001</v>
      </c>
      <c r="J44" s="46">
        <f t="shared" si="0"/>
        <v>23951.98</v>
      </c>
    </row>
    <row r="45" spans="1:10" ht="15.75" thickBot="1" x14ac:dyDescent="0.3">
      <c r="A45" s="20">
        <v>1891894614</v>
      </c>
      <c r="B45" s="7" t="s">
        <v>39</v>
      </c>
      <c r="C45" s="8" t="s">
        <v>40</v>
      </c>
      <c r="D45" s="36" t="s">
        <v>14</v>
      </c>
      <c r="E45" s="9" t="s">
        <v>39</v>
      </c>
      <c r="F45" s="17" t="s">
        <v>41</v>
      </c>
      <c r="G45" s="32">
        <v>0</v>
      </c>
      <c r="H45" s="46">
        <f>SUMIFS(Calculations!Q:Q,Calculations!A:A,A45,Calculations!H:H,202206)</f>
        <v>0</v>
      </c>
      <c r="I45" s="49">
        <f>SUMIFS(Calculations!R:R,Calculations!A:A,A45,Calculations!H:H,202206)</f>
        <v>0</v>
      </c>
      <c r="J45" s="46">
        <f t="shared" si="0"/>
        <v>0</v>
      </c>
    </row>
    <row r="46" spans="1:10" ht="15.75" thickBot="1" x14ac:dyDescent="0.3">
      <c r="A46" s="20">
        <v>1851434393</v>
      </c>
      <c r="B46" s="7" t="s">
        <v>39</v>
      </c>
      <c r="C46" s="8" t="s">
        <v>40</v>
      </c>
      <c r="D46" s="36" t="s">
        <v>14</v>
      </c>
      <c r="E46" s="9" t="s">
        <v>39</v>
      </c>
      <c r="F46" s="17" t="s">
        <v>41</v>
      </c>
      <c r="G46" s="32">
        <v>0</v>
      </c>
      <c r="H46" s="46">
        <f>SUMIFS(Calculations!Q:Q,Calculations!A:A,A46,Calculations!H:H,202206)</f>
        <v>0</v>
      </c>
      <c r="I46" s="49">
        <f>SUMIFS(Calculations!R:R,Calculations!A:A,A46,Calculations!H:H,202206)</f>
        <v>0</v>
      </c>
      <c r="J46" s="46">
        <f t="shared" si="0"/>
        <v>0</v>
      </c>
    </row>
    <row r="47" spans="1:10" ht="15.75" thickBot="1" x14ac:dyDescent="0.3">
      <c r="A47" s="20">
        <v>1962552109</v>
      </c>
      <c r="B47" s="7" t="s">
        <v>42</v>
      </c>
      <c r="C47" s="8" t="s">
        <v>43</v>
      </c>
      <c r="D47" s="36" t="s">
        <v>14</v>
      </c>
      <c r="E47" s="9" t="s">
        <v>42</v>
      </c>
      <c r="F47" s="17" t="s">
        <v>44</v>
      </c>
      <c r="G47" s="32">
        <v>0</v>
      </c>
      <c r="H47" s="46">
        <f>SUMIFS(Calculations!Q:Q,Calculations!A:A,A47,Calculations!H:H,202206)</f>
        <v>18240.729999999996</v>
      </c>
      <c r="I47" s="49">
        <f>SUMIFS(Calculations!R:R,Calculations!A:A,A47,Calculations!H:H,202206)</f>
        <v>83.71</v>
      </c>
      <c r="J47" s="46">
        <f t="shared" si="0"/>
        <v>18324.439999999995</v>
      </c>
    </row>
    <row r="48" spans="1:10" ht="15.75" thickBot="1" x14ac:dyDescent="0.3">
      <c r="A48" s="20">
        <v>1932251295</v>
      </c>
      <c r="B48" s="7" t="s">
        <v>42</v>
      </c>
      <c r="C48" s="8" t="s">
        <v>43</v>
      </c>
      <c r="D48" s="36" t="s">
        <v>14</v>
      </c>
      <c r="E48" s="9" t="s">
        <v>42</v>
      </c>
      <c r="F48" s="17" t="s">
        <v>44</v>
      </c>
      <c r="G48" s="32">
        <v>0</v>
      </c>
      <c r="H48" s="46">
        <f>SUMIFS(Calculations!Q:Q,Calculations!A:A,A48,Calculations!H:H,202206)</f>
        <v>67277.31</v>
      </c>
      <c r="I48" s="49">
        <f>SUMIFS(Calculations!R:R,Calculations!A:A,A48,Calculations!H:H,202206)</f>
        <v>389.67999999999995</v>
      </c>
      <c r="J48" s="46">
        <f t="shared" si="0"/>
        <v>67666.989999999991</v>
      </c>
    </row>
    <row r="49" spans="1:10" ht="15.75" thickBot="1" x14ac:dyDescent="0.3">
      <c r="A49" s="20">
        <v>1194104026</v>
      </c>
      <c r="B49" s="7" t="s">
        <v>42</v>
      </c>
      <c r="C49" s="8" t="s">
        <v>43</v>
      </c>
      <c r="D49" s="36" t="s">
        <v>14</v>
      </c>
      <c r="E49" s="9" t="s">
        <v>42</v>
      </c>
      <c r="F49" s="17" t="s">
        <v>44</v>
      </c>
      <c r="G49" s="32">
        <v>0</v>
      </c>
      <c r="H49" s="46">
        <f>SUMIFS(Calculations!Q:Q,Calculations!A:A,A49,Calculations!H:H,202206)</f>
        <v>0</v>
      </c>
      <c r="I49" s="49">
        <f>SUMIFS(Calculations!R:R,Calculations!A:A,A49,Calculations!H:H,202206)</f>
        <v>0</v>
      </c>
      <c r="J49" s="46">
        <f t="shared" si="0"/>
        <v>0</v>
      </c>
    </row>
    <row r="50" spans="1:10" ht="15.75" thickBot="1" x14ac:dyDescent="0.3">
      <c r="A50" s="20">
        <v>1861544124</v>
      </c>
      <c r="B50" s="7" t="s">
        <v>42</v>
      </c>
      <c r="C50" s="8" t="s">
        <v>43</v>
      </c>
      <c r="D50" s="36" t="s">
        <v>14</v>
      </c>
      <c r="E50" s="9" t="s">
        <v>42</v>
      </c>
      <c r="F50" s="17" t="s">
        <v>44</v>
      </c>
      <c r="G50" s="32">
        <v>0</v>
      </c>
      <c r="H50" s="46">
        <f>SUMIFS(Calculations!Q:Q,Calculations!A:A,A50,Calculations!H:H,202206)</f>
        <v>7833.7600000000011</v>
      </c>
      <c r="I50" s="49">
        <f>SUMIFS(Calculations!R:R,Calculations!A:A,A50,Calculations!H:H,202206)</f>
        <v>55.45</v>
      </c>
      <c r="J50" s="46">
        <f t="shared" si="0"/>
        <v>7889.2100000000009</v>
      </c>
    </row>
    <row r="51" spans="1:10" ht="15.75" thickBot="1" x14ac:dyDescent="0.3">
      <c r="A51" s="20">
        <v>1114057700</v>
      </c>
      <c r="B51" s="7" t="s">
        <v>42</v>
      </c>
      <c r="C51" s="8" t="s">
        <v>43</v>
      </c>
      <c r="D51" s="36" t="s">
        <v>14</v>
      </c>
      <c r="E51" s="9" t="s">
        <v>42</v>
      </c>
      <c r="F51" s="17" t="s">
        <v>44</v>
      </c>
      <c r="G51" s="32">
        <v>0</v>
      </c>
      <c r="H51" s="46">
        <f>SUMIFS(Calculations!Q:Q,Calculations!A:A,A51,Calculations!H:H,202206)</f>
        <v>85.11</v>
      </c>
      <c r="I51" s="49">
        <f>SUMIFS(Calculations!R:R,Calculations!A:A,A51,Calculations!H:H,202206)</f>
        <v>0.93</v>
      </c>
      <c r="J51" s="46">
        <f t="shared" si="0"/>
        <v>86.04</v>
      </c>
    </row>
    <row r="52" spans="1:10" ht="15.75" thickBot="1" x14ac:dyDescent="0.3">
      <c r="A52" s="20">
        <v>1639232002</v>
      </c>
      <c r="B52" s="7" t="s">
        <v>45</v>
      </c>
      <c r="C52" s="8" t="s">
        <v>13</v>
      </c>
      <c r="D52" s="36" t="s">
        <v>14</v>
      </c>
      <c r="E52" s="9" t="s">
        <v>45</v>
      </c>
      <c r="F52" s="17" t="s">
        <v>46</v>
      </c>
      <c r="G52" s="32">
        <v>0</v>
      </c>
      <c r="H52" s="46">
        <f>SUMIFS(Calculations!Q:Q,Calculations!A:A,A52,Calculations!H:H,202206)</f>
        <v>285486.37</v>
      </c>
      <c r="I52" s="49">
        <f>SUMIFS(Calculations!R:R,Calculations!A:A,A52,Calculations!H:H,202206)</f>
        <v>941.58999999999992</v>
      </c>
      <c r="J52" s="46">
        <f t="shared" si="0"/>
        <v>286427.96000000002</v>
      </c>
    </row>
    <row r="53" spans="1:10" ht="15.75" thickBot="1" x14ac:dyDescent="0.3">
      <c r="A53" s="20">
        <v>1568788107</v>
      </c>
      <c r="B53" s="7" t="s">
        <v>45</v>
      </c>
      <c r="C53" s="8" t="s">
        <v>13</v>
      </c>
      <c r="D53" s="36" t="s">
        <v>14</v>
      </c>
      <c r="E53" s="9" t="s">
        <v>45</v>
      </c>
      <c r="F53" s="17" t="s">
        <v>46</v>
      </c>
      <c r="G53" s="32">
        <v>0</v>
      </c>
      <c r="H53" s="46">
        <f>SUMIFS(Calculations!Q:Q,Calculations!A:A,A53,Calculations!H:H,202206)</f>
        <v>949</v>
      </c>
      <c r="I53" s="49">
        <f>SUMIFS(Calculations!R:R,Calculations!A:A,A53,Calculations!H:H,202206)</f>
        <v>7.8</v>
      </c>
      <c r="J53" s="46">
        <f t="shared" si="0"/>
        <v>956.8</v>
      </c>
    </row>
    <row r="54" spans="1:10" ht="15.75" thickBot="1" x14ac:dyDescent="0.3">
      <c r="A54" s="20">
        <v>1164479192</v>
      </c>
      <c r="B54" s="7" t="s">
        <v>47</v>
      </c>
      <c r="C54" s="8" t="s">
        <v>19</v>
      </c>
      <c r="D54" s="36" t="s">
        <v>14</v>
      </c>
      <c r="E54" s="9" t="s">
        <v>47</v>
      </c>
      <c r="F54" s="17" t="s">
        <v>48</v>
      </c>
      <c r="G54" s="32">
        <v>0</v>
      </c>
      <c r="H54" s="46">
        <f>SUMIFS(Calculations!Q:Q,Calculations!A:A,A54,Calculations!H:H,202206)</f>
        <v>1271.4000000000001</v>
      </c>
      <c r="I54" s="49">
        <f>SUMIFS(Calculations!R:R,Calculations!A:A,A54,Calculations!H:H,202206)</f>
        <v>9.6499999999999986</v>
      </c>
      <c r="J54" s="46">
        <f t="shared" si="0"/>
        <v>1281.0500000000002</v>
      </c>
    </row>
    <row r="55" spans="1:10" ht="15.75" thickBot="1" x14ac:dyDescent="0.3">
      <c r="A55" s="20">
        <v>1184764185</v>
      </c>
      <c r="B55" s="7" t="s">
        <v>47</v>
      </c>
      <c r="C55" s="8" t="s">
        <v>19</v>
      </c>
      <c r="D55" s="36" t="s">
        <v>14</v>
      </c>
      <c r="E55" s="9" t="s">
        <v>47</v>
      </c>
      <c r="F55" s="17" t="s">
        <v>48</v>
      </c>
      <c r="G55" s="32">
        <v>0</v>
      </c>
      <c r="H55" s="46">
        <f>SUMIFS(Calculations!Q:Q,Calculations!A:A,A55,Calculations!H:H,202206)</f>
        <v>116.13999999999999</v>
      </c>
      <c r="I55" s="49">
        <f>SUMIFS(Calculations!R:R,Calculations!A:A,A55,Calculations!H:H,202206)</f>
        <v>1.89</v>
      </c>
      <c r="J55" s="46">
        <f t="shared" si="0"/>
        <v>118.02999999999999</v>
      </c>
    </row>
    <row r="56" spans="1:10" ht="15.75" thickBot="1" x14ac:dyDescent="0.3">
      <c r="A56" s="20">
        <v>1548300544</v>
      </c>
      <c r="B56" s="7" t="s">
        <v>47</v>
      </c>
      <c r="C56" s="8" t="s">
        <v>19</v>
      </c>
      <c r="D56" s="36" t="s">
        <v>14</v>
      </c>
      <c r="E56" s="9" t="s">
        <v>47</v>
      </c>
      <c r="F56" s="17" t="s">
        <v>48</v>
      </c>
      <c r="G56" s="32">
        <v>0</v>
      </c>
      <c r="H56" s="46">
        <f>SUMIFS(Calculations!Q:Q,Calculations!A:A,A56,Calculations!H:H,202206)</f>
        <v>41.32</v>
      </c>
      <c r="I56" s="49">
        <f>SUMIFS(Calculations!R:R,Calculations!A:A,A56,Calculations!H:H,202206)</f>
        <v>0</v>
      </c>
      <c r="J56" s="46">
        <f t="shared" si="0"/>
        <v>41.32</v>
      </c>
    </row>
    <row r="57" spans="1:10" ht="15.75" thickBot="1" x14ac:dyDescent="0.3">
      <c r="A57" s="20">
        <v>1548300619</v>
      </c>
      <c r="B57" s="7" t="s">
        <v>47</v>
      </c>
      <c r="C57" s="8" t="s">
        <v>19</v>
      </c>
      <c r="D57" s="36" t="s">
        <v>14</v>
      </c>
      <c r="E57" s="9" t="s">
        <v>47</v>
      </c>
      <c r="F57" s="17" t="s">
        <v>48</v>
      </c>
      <c r="G57" s="32">
        <v>0</v>
      </c>
      <c r="H57" s="46">
        <f>SUMIFS(Calculations!Q:Q,Calculations!A:A,A57,Calculations!H:H,202206)</f>
        <v>0</v>
      </c>
      <c r="I57" s="49">
        <f>SUMIFS(Calculations!R:R,Calculations!A:A,A57,Calculations!H:H,202206)</f>
        <v>0</v>
      </c>
      <c r="J57" s="46">
        <f t="shared" si="0"/>
        <v>0</v>
      </c>
    </row>
    <row r="58" spans="1:10" ht="15.75" thickBot="1" x14ac:dyDescent="0.3">
      <c r="A58" s="20">
        <v>1801937495</v>
      </c>
      <c r="B58" s="7" t="s">
        <v>47</v>
      </c>
      <c r="C58" s="8" t="s">
        <v>19</v>
      </c>
      <c r="D58" s="36" t="s">
        <v>14</v>
      </c>
      <c r="E58" s="9" t="s">
        <v>47</v>
      </c>
      <c r="F58" s="17" t="s">
        <v>48</v>
      </c>
      <c r="G58" s="32">
        <v>0</v>
      </c>
      <c r="H58" s="46">
        <f>SUMIFS(Calculations!Q:Q,Calculations!A:A,A58,Calculations!H:H,202206)</f>
        <v>21325.899999999998</v>
      </c>
      <c r="I58" s="49">
        <f>SUMIFS(Calculations!R:R,Calculations!A:A,A58,Calculations!H:H,202206)</f>
        <v>128.13</v>
      </c>
      <c r="J58" s="46">
        <f t="shared" si="0"/>
        <v>21454.03</v>
      </c>
    </row>
    <row r="59" spans="1:10" ht="15.75" thickBot="1" x14ac:dyDescent="0.3">
      <c r="A59" s="20">
        <v>1578551347</v>
      </c>
      <c r="B59" s="7" t="s">
        <v>49</v>
      </c>
      <c r="C59" s="8" t="s">
        <v>50</v>
      </c>
      <c r="D59" s="36" t="s">
        <v>14</v>
      </c>
      <c r="E59" s="9" t="s">
        <v>49</v>
      </c>
      <c r="F59" s="17" t="s">
        <v>51</v>
      </c>
      <c r="G59" s="32">
        <v>0</v>
      </c>
      <c r="H59" s="46">
        <f>SUMIFS(Calculations!Q:Q,Calculations!A:A,A59,Calculations!H:H,202206)</f>
        <v>60444.63</v>
      </c>
      <c r="I59" s="49">
        <f>SUMIFS(Calculations!R:R,Calculations!A:A,A59,Calculations!H:H,202206)</f>
        <v>309.72000000000003</v>
      </c>
      <c r="J59" s="46">
        <f t="shared" si="0"/>
        <v>60754.35</v>
      </c>
    </row>
    <row r="60" spans="1:10" ht="15.75" thickBot="1" x14ac:dyDescent="0.3">
      <c r="A60" s="20">
        <v>1801020995</v>
      </c>
      <c r="B60" s="7" t="s">
        <v>49</v>
      </c>
      <c r="C60" s="8" t="s">
        <v>50</v>
      </c>
      <c r="D60" s="36" t="s">
        <v>14</v>
      </c>
      <c r="E60" s="9" t="s">
        <v>49</v>
      </c>
      <c r="F60" s="17" t="s">
        <v>51</v>
      </c>
      <c r="G60" s="32">
        <v>0</v>
      </c>
      <c r="H60" s="46">
        <f>SUMIFS(Calculations!Q:Q,Calculations!A:A,A60,Calculations!H:H,202206)</f>
        <v>44.650000000000006</v>
      </c>
      <c r="I60" s="49">
        <f>SUMIFS(Calculations!R:R,Calculations!A:A,A60,Calculations!H:H,202206)</f>
        <v>0</v>
      </c>
      <c r="J60" s="46">
        <f t="shared" si="0"/>
        <v>44.650000000000006</v>
      </c>
    </row>
    <row r="61" spans="1:10" ht="15.75" thickBot="1" x14ac:dyDescent="0.3">
      <c r="A61" s="20">
        <v>1437510047</v>
      </c>
      <c r="B61" s="7" t="s">
        <v>49</v>
      </c>
      <c r="C61" s="8" t="s">
        <v>50</v>
      </c>
      <c r="D61" s="36" t="s">
        <v>14</v>
      </c>
      <c r="E61" s="9" t="s">
        <v>49</v>
      </c>
      <c r="F61" s="17" t="s">
        <v>51</v>
      </c>
      <c r="G61" s="32">
        <v>0</v>
      </c>
      <c r="H61" s="46">
        <f>SUMIFS(Calculations!Q:Q,Calculations!A:A,A61,Calculations!H:H,202206)</f>
        <v>0</v>
      </c>
      <c r="I61" s="49">
        <f>SUMIFS(Calculations!R:R,Calculations!A:A,A61,Calculations!H:H,202206)</f>
        <v>0</v>
      </c>
      <c r="J61" s="46">
        <f t="shared" si="0"/>
        <v>0</v>
      </c>
    </row>
    <row r="62" spans="1:10" ht="15.75" thickBot="1" x14ac:dyDescent="0.3">
      <c r="A62" s="20">
        <v>1033240353</v>
      </c>
      <c r="B62" s="7" t="s">
        <v>52</v>
      </c>
      <c r="C62" s="8" t="s">
        <v>53</v>
      </c>
      <c r="D62" s="36" t="s">
        <v>14</v>
      </c>
      <c r="E62" s="9" t="s">
        <v>52</v>
      </c>
      <c r="F62" s="17" t="s">
        <v>54</v>
      </c>
      <c r="G62" s="32">
        <v>0</v>
      </c>
      <c r="H62" s="46">
        <f>SUMIFS(Calculations!Q:Q,Calculations!A:A,A62,Calculations!H:H,202206)</f>
        <v>3675.9500000000003</v>
      </c>
      <c r="I62" s="49">
        <f>SUMIFS(Calculations!R:R,Calculations!A:A,A62,Calculations!H:H,202206)</f>
        <v>-34</v>
      </c>
      <c r="J62" s="46">
        <f t="shared" si="0"/>
        <v>3641.9500000000003</v>
      </c>
    </row>
    <row r="63" spans="1:10" ht="15.75" thickBot="1" x14ac:dyDescent="0.3">
      <c r="A63" s="20">
        <v>1073968749</v>
      </c>
      <c r="B63" s="7" t="s">
        <v>52</v>
      </c>
      <c r="C63" s="8" t="s">
        <v>53</v>
      </c>
      <c r="D63" s="36" t="s">
        <v>14</v>
      </c>
      <c r="E63" s="9" t="s">
        <v>52</v>
      </c>
      <c r="F63" s="17" t="s">
        <v>54</v>
      </c>
      <c r="G63" s="32">
        <v>0</v>
      </c>
      <c r="H63" s="46">
        <f>SUMIFS(Calculations!Q:Q,Calculations!A:A,A63,Calculations!H:H,202206)</f>
        <v>149.46</v>
      </c>
      <c r="I63" s="49">
        <f>SUMIFS(Calculations!R:R,Calculations!A:A,A63,Calculations!H:H,202206)</f>
        <v>0.69</v>
      </c>
      <c r="J63" s="46">
        <f t="shared" si="0"/>
        <v>150.15</v>
      </c>
    </row>
    <row r="64" spans="1:10" ht="15.75" thickBot="1" x14ac:dyDescent="0.3">
      <c r="A64" s="20">
        <v>1235260779</v>
      </c>
      <c r="B64" s="7" t="s">
        <v>52</v>
      </c>
      <c r="C64" s="8" t="s">
        <v>53</v>
      </c>
      <c r="D64" s="36" t="s">
        <v>14</v>
      </c>
      <c r="E64" s="9" t="s">
        <v>52</v>
      </c>
      <c r="F64" s="17" t="s">
        <v>54</v>
      </c>
      <c r="G64" s="32">
        <v>0</v>
      </c>
      <c r="H64" s="46">
        <f>SUMIFS(Calculations!Q:Q,Calculations!A:A,A64,Calculations!H:H,202206)</f>
        <v>63025.43</v>
      </c>
      <c r="I64" s="49">
        <f>SUMIFS(Calculations!R:R,Calculations!A:A,A64,Calculations!H:H,202206)</f>
        <v>42.980000000000004</v>
      </c>
      <c r="J64" s="46">
        <f t="shared" si="0"/>
        <v>63068.41</v>
      </c>
    </row>
    <row r="65" spans="1:10" ht="15.75" thickBot="1" x14ac:dyDescent="0.3">
      <c r="A65" s="20">
        <v>1649345869</v>
      </c>
      <c r="B65" s="7" t="s">
        <v>52</v>
      </c>
      <c r="C65" s="8" t="s">
        <v>53</v>
      </c>
      <c r="D65" s="36" t="s">
        <v>14</v>
      </c>
      <c r="E65" s="9" t="s">
        <v>52</v>
      </c>
      <c r="F65" s="17" t="s">
        <v>54</v>
      </c>
      <c r="G65" s="32">
        <v>0</v>
      </c>
      <c r="H65" s="46">
        <f>SUMIFS(Calculations!Q:Q,Calculations!A:A,A65,Calculations!H:H,202206)</f>
        <v>254018.83000000002</v>
      </c>
      <c r="I65" s="49">
        <f>SUMIFS(Calculations!R:R,Calculations!A:A,A65,Calculations!H:H,202206)</f>
        <v>742.30000000000018</v>
      </c>
      <c r="J65" s="46">
        <f t="shared" si="0"/>
        <v>254761.13</v>
      </c>
    </row>
    <row r="66" spans="1:10" ht="15.75" thickBot="1" x14ac:dyDescent="0.3">
      <c r="A66" s="20">
        <v>1124159447</v>
      </c>
      <c r="B66" s="7" t="s">
        <v>52</v>
      </c>
      <c r="C66" s="8" t="s">
        <v>53</v>
      </c>
      <c r="D66" s="36" t="s">
        <v>14</v>
      </c>
      <c r="E66" s="9" t="s">
        <v>52</v>
      </c>
      <c r="F66" s="17" t="s">
        <v>54</v>
      </c>
      <c r="G66" s="32">
        <v>0</v>
      </c>
      <c r="H66" s="46">
        <f>SUMIFS(Calculations!Q:Q,Calculations!A:A,A66,Calculations!H:H,202206)</f>
        <v>0</v>
      </c>
      <c r="I66" s="49">
        <f>SUMIFS(Calculations!R:R,Calculations!A:A,A66,Calculations!H:H,202206)</f>
        <v>0</v>
      </c>
      <c r="J66" s="46">
        <f t="shared" si="0"/>
        <v>0</v>
      </c>
    </row>
    <row r="67" spans="1:10" ht="15.75" thickBot="1" x14ac:dyDescent="0.3">
      <c r="A67" s="20">
        <v>1467434399</v>
      </c>
      <c r="B67" s="7" t="s">
        <v>55</v>
      </c>
      <c r="C67" s="8" t="s">
        <v>43</v>
      </c>
      <c r="D67" s="36" t="s">
        <v>14</v>
      </c>
      <c r="E67" s="9" t="s">
        <v>55</v>
      </c>
      <c r="F67" s="17" t="s">
        <v>56</v>
      </c>
      <c r="G67" s="32">
        <v>0</v>
      </c>
      <c r="H67" s="46">
        <f>SUMIFS(Calculations!Q:Q,Calculations!A:A,A67,Calculations!H:H,202206)</f>
        <v>17837.060000000001</v>
      </c>
      <c r="I67" s="49">
        <f>SUMIFS(Calculations!R:R,Calculations!A:A,A67,Calculations!H:H,202206)</f>
        <v>87.72</v>
      </c>
      <c r="J67" s="46">
        <f t="shared" si="0"/>
        <v>17924.780000000002</v>
      </c>
    </row>
    <row r="68" spans="1:10" ht="15.75" thickBot="1" x14ac:dyDescent="0.3">
      <c r="A68" s="20">
        <v>1326017518</v>
      </c>
      <c r="B68" s="7" t="s">
        <v>55</v>
      </c>
      <c r="C68" s="8" t="s">
        <v>43</v>
      </c>
      <c r="D68" s="36" t="s">
        <v>14</v>
      </c>
      <c r="E68" s="9" t="s">
        <v>55</v>
      </c>
      <c r="F68" s="17" t="s">
        <v>56</v>
      </c>
      <c r="G68" s="32">
        <v>0</v>
      </c>
      <c r="H68" s="46">
        <f>SUMIFS(Calculations!Q:Q,Calculations!A:A,A68,Calculations!H:H,202206)</f>
        <v>36115.050000000003</v>
      </c>
      <c r="I68" s="49">
        <f>SUMIFS(Calculations!R:R,Calculations!A:A,A68,Calculations!H:H,202206)</f>
        <v>152.98000000000002</v>
      </c>
      <c r="J68" s="46">
        <f t="shared" si="0"/>
        <v>36268.030000000006</v>
      </c>
    </row>
    <row r="69" spans="1:10" ht="15.75" thickBot="1" x14ac:dyDescent="0.3">
      <c r="A69" s="20">
        <v>1720057904</v>
      </c>
      <c r="B69" s="7" t="s">
        <v>55</v>
      </c>
      <c r="C69" s="8" t="s">
        <v>43</v>
      </c>
      <c r="D69" s="36" t="s">
        <v>14</v>
      </c>
      <c r="E69" s="9" t="s">
        <v>55</v>
      </c>
      <c r="F69" s="17" t="s">
        <v>56</v>
      </c>
      <c r="G69" s="32">
        <v>0</v>
      </c>
      <c r="H69" s="46">
        <f>SUMIFS(Calculations!Q:Q,Calculations!A:A,A69,Calculations!H:H,202206)</f>
        <v>12624.07</v>
      </c>
      <c r="I69" s="49">
        <f>SUMIFS(Calculations!R:R,Calculations!A:A,A69,Calculations!H:H,202206)</f>
        <v>66.400000000000006</v>
      </c>
      <c r="J69" s="46">
        <f t="shared" ref="J69:J132" si="1">SUM(H69+I69)</f>
        <v>12690.47</v>
      </c>
    </row>
    <row r="70" spans="1:10" ht="15.75" thickBot="1" x14ac:dyDescent="0.3">
      <c r="A70" s="20">
        <v>1912976101</v>
      </c>
      <c r="B70" s="7" t="s">
        <v>55</v>
      </c>
      <c r="C70" s="8" t="s">
        <v>43</v>
      </c>
      <c r="D70" s="36" t="s">
        <v>14</v>
      </c>
      <c r="E70" s="9" t="s">
        <v>55</v>
      </c>
      <c r="F70" s="17" t="s">
        <v>56</v>
      </c>
      <c r="G70" s="32">
        <v>0</v>
      </c>
      <c r="H70" s="46">
        <f>SUMIFS(Calculations!Q:Q,Calculations!A:A,A70,Calculations!H:H,202206)</f>
        <v>75.58</v>
      </c>
      <c r="I70" s="49">
        <f>SUMIFS(Calculations!R:R,Calculations!A:A,A70,Calculations!H:H,202206)</f>
        <v>0.93</v>
      </c>
      <c r="J70" s="46">
        <f t="shared" si="1"/>
        <v>76.510000000000005</v>
      </c>
    </row>
    <row r="71" spans="1:10" ht="15.75" thickBot="1" x14ac:dyDescent="0.3">
      <c r="A71" s="20">
        <v>1760841043</v>
      </c>
      <c r="B71" s="7" t="s">
        <v>55</v>
      </c>
      <c r="C71" s="8" t="s">
        <v>43</v>
      </c>
      <c r="D71" s="36" t="s">
        <v>14</v>
      </c>
      <c r="E71" s="9" t="s">
        <v>55</v>
      </c>
      <c r="F71" s="17" t="s">
        <v>56</v>
      </c>
      <c r="G71" s="32">
        <v>0</v>
      </c>
      <c r="H71" s="46">
        <f>SUMIFS(Calculations!Q:Q,Calculations!A:A,A71,Calculations!H:H,202206)</f>
        <v>0</v>
      </c>
      <c r="I71" s="49">
        <f>SUMIFS(Calculations!R:R,Calculations!A:A,A71,Calculations!H:H,202206)</f>
        <v>0</v>
      </c>
      <c r="J71" s="46">
        <f t="shared" si="1"/>
        <v>0</v>
      </c>
    </row>
    <row r="72" spans="1:10" ht="15.75" thickBot="1" x14ac:dyDescent="0.3">
      <c r="A72" s="20">
        <v>1346219516</v>
      </c>
      <c r="B72" s="7" t="s">
        <v>55</v>
      </c>
      <c r="C72" s="8" t="s">
        <v>43</v>
      </c>
      <c r="D72" s="36" t="s">
        <v>14</v>
      </c>
      <c r="E72" s="9" t="s">
        <v>55</v>
      </c>
      <c r="F72" s="17" t="s">
        <v>56</v>
      </c>
      <c r="G72" s="32">
        <v>0</v>
      </c>
      <c r="H72" s="46">
        <f>SUMIFS(Calculations!Q:Q,Calculations!A:A,A72,Calculations!H:H,202206)</f>
        <v>0</v>
      </c>
      <c r="I72" s="49">
        <f>SUMIFS(Calculations!R:R,Calculations!A:A,A72,Calculations!H:H,202206)</f>
        <v>0</v>
      </c>
      <c r="J72" s="46">
        <f t="shared" si="1"/>
        <v>0</v>
      </c>
    </row>
    <row r="73" spans="1:10" ht="15.75" thickBot="1" x14ac:dyDescent="0.3">
      <c r="A73" s="20">
        <v>1225343726</v>
      </c>
      <c r="B73" s="7" t="s">
        <v>57</v>
      </c>
      <c r="C73" s="8" t="s">
        <v>58</v>
      </c>
      <c r="D73" s="36" t="s">
        <v>14</v>
      </c>
      <c r="E73" s="9" t="s">
        <v>57</v>
      </c>
      <c r="F73" s="17" t="s">
        <v>59</v>
      </c>
      <c r="G73" s="32">
        <v>0</v>
      </c>
      <c r="H73" s="46">
        <f>SUMIFS(Calculations!Q:Q,Calculations!A:A,A73,Calculations!H:H,202206)</f>
        <v>1357.02</v>
      </c>
      <c r="I73" s="49">
        <f>SUMIFS(Calculations!R:R,Calculations!A:A,A73,Calculations!H:H,202206)</f>
        <v>5.6</v>
      </c>
      <c r="J73" s="46">
        <f t="shared" si="1"/>
        <v>1362.62</v>
      </c>
    </row>
    <row r="74" spans="1:10" ht="15.75" thickBot="1" x14ac:dyDescent="0.3">
      <c r="A74" s="20">
        <v>1245285899</v>
      </c>
      <c r="B74" s="7" t="s">
        <v>57</v>
      </c>
      <c r="C74" s="8" t="s">
        <v>58</v>
      </c>
      <c r="D74" s="36" t="s">
        <v>14</v>
      </c>
      <c r="E74" s="9" t="s">
        <v>57</v>
      </c>
      <c r="F74" s="17" t="s">
        <v>59</v>
      </c>
      <c r="G74" s="32">
        <v>0</v>
      </c>
      <c r="H74" s="46">
        <f>SUMIFS(Calculations!Q:Q,Calculations!A:A,A74,Calculations!H:H,202206)</f>
        <v>21845.08</v>
      </c>
      <c r="I74" s="49">
        <f>SUMIFS(Calculations!R:R,Calculations!A:A,A74,Calculations!H:H,202206)</f>
        <v>11.089999999999995</v>
      </c>
      <c r="J74" s="46">
        <f t="shared" si="1"/>
        <v>21856.170000000002</v>
      </c>
    </row>
    <row r="75" spans="1:10" ht="15.75" thickBot="1" x14ac:dyDescent="0.3">
      <c r="A75" s="20">
        <v>1447393186</v>
      </c>
      <c r="B75" s="7" t="s">
        <v>57</v>
      </c>
      <c r="C75" s="8" t="s">
        <v>58</v>
      </c>
      <c r="D75" s="36" t="s">
        <v>14</v>
      </c>
      <c r="E75" s="9" t="s">
        <v>57</v>
      </c>
      <c r="F75" s="17" t="s">
        <v>59</v>
      </c>
      <c r="G75" s="32">
        <v>0</v>
      </c>
      <c r="H75" s="46">
        <f>SUMIFS(Calculations!Q:Q,Calculations!A:A,A75,Calculations!H:H,202206)</f>
        <v>0</v>
      </c>
      <c r="I75" s="49">
        <f>SUMIFS(Calculations!R:R,Calculations!A:A,A75,Calculations!H:H,202206)</f>
        <v>0</v>
      </c>
      <c r="J75" s="46">
        <f t="shared" si="1"/>
        <v>0</v>
      </c>
    </row>
    <row r="76" spans="1:10" ht="15.75" thickBot="1" x14ac:dyDescent="0.3">
      <c r="A76" s="20">
        <v>1538202270</v>
      </c>
      <c r="B76" s="7" t="s">
        <v>57</v>
      </c>
      <c r="C76" s="8" t="s">
        <v>58</v>
      </c>
      <c r="D76" s="36" t="s">
        <v>14</v>
      </c>
      <c r="E76" s="9" t="s">
        <v>57</v>
      </c>
      <c r="F76" s="17" t="s">
        <v>59</v>
      </c>
      <c r="G76" s="32">
        <v>0</v>
      </c>
      <c r="H76" s="46">
        <f>SUMIFS(Calculations!Q:Q,Calculations!A:A,A76,Calculations!H:H,202206)</f>
        <v>0</v>
      </c>
      <c r="I76" s="49">
        <f>SUMIFS(Calculations!R:R,Calculations!A:A,A76,Calculations!H:H,202206)</f>
        <v>0</v>
      </c>
      <c r="J76" s="46">
        <f t="shared" si="1"/>
        <v>0</v>
      </c>
    </row>
    <row r="77" spans="1:10" ht="15.75" thickBot="1" x14ac:dyDescent="0.3">
      <c r="A77" s="20">
        <v>1710020458</v>
      </c>
      <c r="B77" s="7" t="s">
        <v>57</v>
      </c>
      <c r="C77" s="8" t="s">
        <v>58</v>
      </c>
      <c r="D77" s="36" t="s">
        <v>14</v>
      </c>
      <c r="E77" s="9" t="s">
        <v>57</v>
      </c>
      <c r="F77" s="17" t="s">
        <v>59</v>
      </c>
      <c r="G77" s="32">
        <v>0</v>
      </c>
      <c r="H77" s="46">
        <f>SUMIFS(Calculations!Q:Q,Calculations!A:A,A77,Calculations!H:H,202206)</f>
        <v>13883.93</v>
      </c>
      <c r="I77" s="49">
        <f>SUMIFS(Calculations!R:R,Calculations!A:A,A77,Calculations!H:H,202206)</f>
        <v>53.3</v>
      </c>
      <c r="J77" s="46">
        <f t="shared" si="1"/>
        <v>13937.23</v>
      </c>
    </row>
    <row r="78" spans="1:10" ht="15.75" thickBot="1" x14ac:dyDescent="0.3">
      <c r="A78" s="20">
        <v>1801939541</v>
      </c>
      <c r="B78" s="7" t="s">
        <v>57</v>
      </c>
      <c r="C78" s="8" t="s">
        <v>58</v>
      </c>
      <c r="D78" s="36" t="s">
        <v>14</v>
      </c>
      <c r="E78" s="9" t="s">
        <v>57</v>
      </c>
      <c r="F78" s="17" t="s">
        <v>59</v>
      </c>
      <c r="G78" s="32">
        <v>0</v>
      </c>
      <c r="H78" s="46">
        <f>SUMIFS(Calculations!Q:Q,Calculations!A:A,A78,Calculations!H:H,202206)</f>
        <v>16090.93</v>
      </c>
      <c r="I78" s="49">
        <f>SUMIFS(Calculations!R:R,Calculations!A:A,A78,Calculations!H:H,202206)</f>
        <v>61.650000000000006</v>
      </c>
      <c r="J78" s="46">
        <f t="shared" si="1"/>
        <v>16152.58</v>
      </c>
    </row>
    <row r="79" spans="1:10" ht="15.75" thickBot="1" x14ac:dyDescent="0.3">
      <c r="A79" s="20">
        <v>1699159525</v>
      </c>
      <c r="B79" s="7" t="s">
        <v>57</v>
      </c>
      <c r="C79" s="8" t="s">
        <v>58</v>
      </c>
      <c r="D79" s="36" t="s">
        <v>14</v>
      </c>
      <c r="E79" s="9" t="s">
        <v>57</v>
      </c>
      <c r="F79" s="17" t="s">
        <v>59</v>
      </c>
      <c r="G79" s="32">
        <v>0</v>
      </c>
      <c r="H79" s="46">
        <f>SUMIFS(Calculations!Q:Q,Calculations!A:A,A79,Calculations!H:H,202206)</f>
        <v>0</v>
      </c>
      <c r="I79" s="49">
        <f>SUMIFS(Calculations!R:R,Calculations!A:A,A79,Calculations!H:H,202206)</f>
        <v>0</v>
      </c>
      <c r="J79" s="46">
        <f t="shared" si="1"/>
        <v>0</v>
      </c>
    </row>
    <row r="80" spans="1:10" ht="15.75" thickBot="1" x14ac:dyDescent="0.3">
      <c r="A80" s="20">
        <v>1992848634</v>
      </c>
      <c r="B80" s="7" t="s">
        <v>57</v>
      </c>
      <c r="C80" s="8" t="s">
        <v>58</v>
      </c>
      <c r="D80" s="36" t="s">
        <v>14</v>
      </c>
      <c r="E80" s="9" t="s">
        <v>57</v>
      </c>
      <c r="F80" s="17" t="s">
        <v>59</v>
      </c>
      <c r="G80" s="32">
        <v>0</v>
      </c>
      <c r="H80" s="46">
        <f>SUMIFS(Calculations!Q:Q,Calculations!A:A,A80,Calculations!H:H,202206)</f>
        <v>0</v>
      </c>
      <c r="I80" s="49">
        <f>SUMIFS(Calculations!R:R,Calculations!A:A,A80,Calculations!H:H,202206)</f>
        <v>0</v>
      </c>
      <c r="J80" s="46">
        <f t="shared" si="1"/>
        <v>0</v>
      </c>
    </row>
    <row r="81" spans="1:10" ht="15.75" thickBot="1" x14ac:dyDescent="0.3">
      <c r="A81" s="20">
        <v>1144235748</v>
      </c>
      <c r="B81" s="7" t="s">
        <v>60</v>
      </c>
      <c r="C81" s="8" t="s">
        <v>58</v>
      </c>
      <c r="D81" s="36" t="s">
        <v>14</v>
      </c>
      <c r="E81" s="9" t="s">
        <v>60</v>
      </c>
      <c r="F81" s="17" t="s">
        <v>61</v>
      </c>
      <c r="G81" s="32">
        <v>0</v>
      </c>
      <c r="H81" s="46">
        <f>SUMIFS(Calculations!Q:Q,Calculations!A:A,A81,Calculations!H:H,202206)</f>
        <v>0</v>
      </c>
      <c r="I81" s="49">
        <f>SUMIFS(Calculations!R:R,Calculations!A:A,A81,Calculations!H:H,202206)</f>
        <v>0</v>
      </c>
      <c r="J81" s="46">
        <f t="shared" si="1"/>
        <v>0</v>
      </c>
    </row>
    <row r="82" spans="1:10" ht="15.75" thickBot="1" x14ac:dyDescent="0.3">
      <c r="A82" s="20">
        <v>1174530109</v>
      </c>
      <c r="B82" s="7" t="s">
        <v>60</v>
      </c>
      <c r="C82" s="8" t="s">
        <v>58</v>
      </c>
      <c r="D82" s="36" t="s">
        <v>14</v>
      </c>
      <c r="E82" s="9" t="s">
        <v>60</v>
      </c>
      <c r="F82" s="17" t="s">
        <v>61</v>
      </c>
      <c r="G82" s="32">
        <v>0</v>
      </c>
      <c r="H82" s="46">
        <f>SUMIFS(Calculations!Q:Q,Calculations!A:A,A82,Calculations!H:H,202206)</f>
        <v>0</v>
      </c>
      <c r="I82" s="49">
        <f>SUMIFS(Calculations!R:R,Calculations!A:A,A82,Calculations!H:H,202206)</f>
        <v>0</v>
      </c>
      <c r="J82" s="46">
        <f t="shared" si="1"/>
        <v>0</v>
      </c>
    </row>
    <row r="83" spans="1:10" ht="15.75" thickBot="1" x14ac:dyDescent="0.3">
      <c r="A83" s="20">
        <v>1265528798</v>
      </c>
      <c r="B83" s="7" t="s">
        <v>60</v>
      </c>
      <c r="C83" s="8" t="s">
        <v>58</v>
      </c>
      <c r="D83" s="36" t="s">
        <v>14</v>
      </c>
      <c r="E83" s="9" t="s">
        <v>60</v>
      </c>
      <c r="F83" s="17" t="s">
        <v>61</v>
      </c>
      <c r="G83" s="32">
        <v>0</v>
      </c>
      <c r="H83" s="46">
        <f>SUMIFS(Calculations!Q:Q,Calculations!A:A,A83,Calculations!H:H,202206)</f>
        <v>0</v>
      </c>
      <c r="I83" s="49">
        <f>SUMIFS(Calculations!R:R,Calculations!A:A,A83,Calculations!H:H,202206)</f>
        <v>0</v>
      </c>
      <c r="J83" s="46">
        <f t="shared" si="1"/>
        <v>0</v>
      </c>
    </row>
    <row r="84" spans="1:10" ht="15.75" thickBot="1" x14ac:dyDescent="0.3">
      <c r="A84" s="20">
        <v>1346293156</v>
      </c>
      <c r="B84" s="7" t="s">
        <v>60</v>
      </c>
      <c r="C84" s="8" t="s">
        <v>58</v>
      </c>
      <c r="D84" s="36" t="s">
        <v>14</v>
      </c>
      <c r="E84" s="9" t="s">
        <v>60</v>
      </c>
      <c r="F84" s="17" t="s">
        <v>61</v>
      </c>
      <c r="G84" s="32">
        <v>0</v>
      </c>
      <c r="H84" s="46">
        <f>SUMIFS(Calculations!Q:Q,Calculations!A:A,A84,Calculations!H:H,202206)</f>
        <v>881437.6100000001</v>
      </c>
      <c r="I84" s="49">
        <f>SUMIFS(Calculations!R:R,Calculations!A:A,A84,Calculations!H:H,202206)</f>
        <v>2211.1099999999997</v>
      </c>
      <c r="J84" s="46">
        <f t="shared" si="1"/>
        <v>883648.72000000009</v>
      </c>
    </row>
    <row r="85" spans="1:10" ht="15.75" thickBot="1" x14ac:dyDescent="0.3">
      <c r="A85" s="20">
        <v>1417962010</v>
      </c>
      <c r="B85" s="7" t="s">
        <v>60</v>
      </c>
      <c r="C85" s="8" t="s">
        <v>58</v>
      </c>
      <c r="D85" s="36" t="s">
        <v>14</v>
      </c>
      <c r="E85" s="9" t="s">
        <v>60</v>
      </c>
      <c r="F85" s="17" t="s">
        <v>61</v>
      </c>
      <c r="G85" s="32">
        <v>0</v>
      </c>
      <c r="H85" s="46">
        <f>SUMIFS(Calculations!Q:Q,Calculations!A:A,A85,Calculations!H:H,202206)</f>
        <v>0</v>
      </c>
      <c r="I85" s="49">
        <f>SUMIFS(Calculations!R:R,Calculations!A:A,A85,Calculations!H:H,202206)</f>
        <v>0</v>
      </c>
      <c r="J85" s="46">
        <f t="shared" si="1"/>
        <v>0</v>
      </c>
    </row>
    <row r="86" spans="1:10" ht="15.75" thickBot="1" x14ac:dyDescent="0.3">
      <c r="A86" s="20">
        <v>1639399132</v>
      </c>
      <c r="B86" s="7" t="s">
        <v>62</v>
      </c>
      <c r="C86" s="8" t="s">
        <v>28</v>
      </c>
      <c r="D86" s="36" t="s">
        <v>14</v>
      </c>
      <c r="E86" s="9" t="s">
        <v>62</v>
      </c>
      <c r="F86" s="17" t="s">
        <v>63</v>
      </c>
      <c r="G86" s="32">
        <v>0</v>
      </c>
      <c r="H86" s="46">
        <f>SUMIFS(Calculations!Q:Q,Calculations!A:A,A86,Calculations!H:H,202206)</f>
        <v>179694.49</v>
      </c>
      <c r="I86" s="49">
        <f>SUMIFS(Calculations!R:R,Calculations!A:A,A86,Calculations!H:H,202206)</f>
        <v>170.78</v>
      </c>
      <c r="J86" s="46">
        <f t="shared" si="1"/>
        <v>179865.27</v>
      </c>
    </row>
    <row r="87" spans="1:10" ht="15.75" thickBot="1" x14ac:dyDescent="0.3">
      <c r="A87" s="20">
        <v>1801986542</v>
      </c>
      <c r="B87" s="7" t="s">
        <v>62</v>
      </c>
      <c r="C87" s="8" t="s">
        <v>28</v>
      </c>
      <c r="D87" s="36" t="s">
        <v>14</v>
      </c>
      <c r="E87" s="9" t="s">
        <v>62</v>
      </c>
      <c r="F87" s="17" t="s">
        <v>63</v>
      </c>
      <c r="G87" s="32">
        <v>0</v>
      </c>
      <c r="H87" s="46">
        <f>SUMIFS(Calculations!Q:Q,Calculations!A:A,A87,Calculations!H:H,202206)</f>
        <v>11563.44</v>
      </c>
      <c r="I87" s="49">
        <f>SUMIFS(Calculations!R:R,Calculations!A:A,A87,Calculations!H:H,202206)</f>
        <v>-1.8000000000000043</v>
      </c>
      <c r="J87" s="46">
        <f t="shared" si="1"/>
        <v>11561.640000000001</v>
      </c>
    </row>
    <row r="88" spans="1:10" ht="15.75" thickBot="1" x14ac:dyDescent="0.3">
      <c r="A88" s="20">
        <v>1972687119</v>
      </c>
      <c r="B88" s="7" t="s">
        <v>62</v>
      </c>
      <c r="C88" s="8" t="s">
        <v>28</v>
      </c>
      <c r="D88" s="36" t="s">
        <v>14</v>
      </c>
      <c r="E88" s="9" t="s">
        <v>62</v>
      </c>
      <c r="F88" s="17" t="s">
        <v>63</v>
      </c>
      <c r="G88" s="32">
        <v>0</v>
      </c>
      <c r="H88" s="46">
        <f>SUMIFS(Calculations!Q:Q,Calculations!A:A,A88,Calculations!H:H,202206)</f>
        <v>7678.49</v>
      </c>
      <c r="I88" s="49">
        <f>SUMIFS(Calculations!R:R,Calculations!A:A,A88,Calculations!H:H,202206)</f>
        <v>7.16</v>
      </c>
      <c r="J88" s="46">
        <f t="shared" si="1"/>
        <v>7685.65</v>
      </c>
    </row>
    <row r="89" spans="1:10" ht="15.75" thickBot="1" x14ac:dyDescent="0.3">
      <c r="A89" s="20">
        <v>1407224199</v>
      </c>
      <c r="B89" s="7" t="s">
        <v>62</v>
      </c>
      <c r="C89" s="8" t="s">
        <v>28</v>
      </c>
      <c r="D89" s="36" t="s">
        <v>14</v>
      </c>
      <c r="E89" s="9" t="s">
        <v>62</v>
      </c>
      <c r="F89" s="17" t="s">
        <v>63</v>
      </c>
      <c r="G89" s="32">
        <v>0</v>
      </c>
      <c r="H89" s="46">
        <f>SUMIFS(Calculations!Q:Q,Calculations!A:A,A89,Calculations!H:H,202206)</f>
        <v>352.55</v>
      </c>
      <c r="I89" s="49">
        <f>SUMIFS(Calculations!R:R,Calculations!A:A,A89,Calculations!H:H,202206)</f>
        <v>2.16</v>
      </c>
      <c r="J89" s="46">
        <f t="shared" si="1"/>
        <v>354.71000000000004</v>
      </c>
    </row>
    <row r="90" spans="1:10" ht="15.75" thickBot="1" x14ac:dyDescent="0.3">
      <c r="A90" s="20">
        <v>1457479511</v>
      </c>
      <c r="B90" s="7" t="s">
        <v>64</v>
      </c>
      <c r="C90" s="8" t="s">
        <v>19</v>
      </c>
      <c r="D90" s="36" t="s">
        <v>14</v>
      </c>
      <c r="E90" s="9" t="s">
        <v>64</v>
      </c>
      <c r="F90" s="17" t="s">
        <v>65</v>
      </c>
      <c r="G90" s="32">
        <v>0</v>
      </c>
      <c r="H90" s="46">
        <f>SUMIFS(Calculations!Q:Q,Calculations!A:A,A90,Calculations!H:H,202206)</f>
        <v>73238.77</v>
      </c>
      <c r="I90" s="49">
        <f>SUMIFS(Calculations!R:R,Calculations!A:A,A90,Calculations!H:H,202206)</f>
        <v>116.05999999999993</v>
      </c>
      <c r="J90" s="46">
        <f t="shared" si="1"/>
        <v>73354.83</v>
      </c>
    </row>
    <row r="91" spans="1:10" ht="15.75" thickBot="1" x14ac:dyDescent="0.3">
      <c r="A91" s="20">
        <v>1093833154</v>
      </c>
      <c r="B91" s="7" t="s">
        <v>64</v>
      </c>
      <c r="C91" s="8" t="s">
        <v>19</v>
      </c>
      <c r="D91" s="36" t="s">
        <v>14</v>
      </c>
      <c r="E91" s="9" t="s">
        <v>64</v>
      </c>
      <c r="F91" s="17" t="s">
        <v>65</v>
      </c>
      <c r="G91" s="32">
        <v>0</v>
      </c>
      <c r="H91" s="46">
        <f>SUMIFS(Calculations!Q:Q,Calculations!A:A,A91,Calculations!H:H,202206)</f>
        <v>17.05</v>
      </c>
      <c r="I91" s="49">
        <f>SUMIFS(Calculations!R:R,Calculations!A:A,A91,Calculations!H:H,202206)</f>
        <v>0</v>
      </c>
      <c r="J91" s="46">
        <f t="shared" si="1"/>
        <v>17.05</v>
      </c>
    </row>
    <row r="92" spans="1:10" ht="15.75" thickBot="1" x14ac:dyDescent="0.3">
      <c r="A92" s="20">
        <v>1568580694</v>
      </c>
      <c r="B92" s="7" t="s">
        <v>64</v>
      </c>
      <c r="C92" s="8" t="s">
        <v>19</v>
      </c>
      <c r="D92" s="36" t="s">
        <v>14</v>
      </c>
      <c r="E92" s="9" t="s">
        <v>64</v>
      </c>
      <c r="F92" s="17" t="s">
        <v>65</v>
      </c>
      <c r="G92" s="32">
        <v>0</v>
      </c>
      <c r="H92" s="46">
        <f>SUMIFS(Calculations!Q:Q,Calculations!A:A,A92,Calculations!H:H,202206)</f>
        <v>170.1</v>
      </c>
      <c r="I92" s="49">
        <f>SUMIFS(Calculations!R:R,Calculations!A:A,A92,Calculations!H:H,202206)</f>
        <v>1.89</v>
      </c>
      <c r="J92" s="46">
        <f t="shared" si="1"/>
        <v>171.98999999999998</v>
      </c>
    </row>
    <row r="93" spans="1:10" ht="15.75" thickBot="1" x14ac:dyDescent="0.3">
      <c r="A93" s="20">
        <v>1841304201</v>
      </c>
      <c r="B93" s="7" t="s">
        <v>66</v>
      </c>
      <c r="C93" s="8" t="s">
        <v>19</v>
      </c>
      <c r="D93" s="36" t="s">
        <v>14</v>
      </c>
      <c r="E93" s="9" t="s">
        <v>66</v>
      </c>
      <c r="F93" s="17" t="s">
        <v>67</v>
      </c>
      <c r="G93" s="32">
        <v>0</v>
      </c>
      <c r="H93" s="46">
        <f>SUMIFS(Calculations!Q:Q,Calculations!A:A,A93,Calculations!H:H,202206)</f>
        <v>138213.29</v>
      </c>
      <c r="I93" s="49">
        <f>SUMIFS(Calculations!R:R,Calculations!A:A,A93,Calculations!H:H,202206)</f>
        <v>224.40000000000003</v>
      </c>
      <c r="J93" s="46">
        <f t="shared" si="1"/>
        <v>138437.69</v>
      </c>
    </row>
    <row r="94" spans="1:10" ht="15.75" thickBot="1" x14ac:dyDescent="0.3">
      <c r="A94" s="20">
        <v>1053632505</v>
      </c>
      <c r="B94" s="7" t="s">
        <v>68</v>
      </c>
      <c r="C94" s="8" t="s">
        <v>22</v>
      </c>
      <c r="D94" s="36" t="s">
        <v>14</v>
      </c>
      <c r="E94" s="9" t="s">
        <v>68</v>
      </c>
      <c r="F94" s="17" t="s">
        <v>69</v>
      </c>
      <c r="G94" s="32">
        <v>0</v>
      </c>
      <c r="H94" s="46">
        <f>SUMIFS(Calculations!Q:Q,Calculations!A:A,A94,Calculations!H:H,202206)</f>
        <v>44566.9</v>
      </c>
      <c r="I94" s="49">
        <f>SUMIFS(Calculations!R:R,Calculations!A:A,A94,Calculations!H:H,202206)</f>
        <v>150.69</v>
      </c>
      <c r="J94" s="46">
        <f t="shared" si="1"/>
        <v>44717.590000000004</v>
      </c>
    </row>
    <row r="95" spans="1:10" ht="15.75" thickBot="1" x14ac:dyDescent="0.3">
      <c r="A95" s="20">
        <v>1750337259</v>
      </c>
      <c r="B95" s="7" t="s">
        <v>68</v>
      </c>
      <c r="C95" s="8" t="s">
        <v>22</v>
      </c>
      <c r="D95" s="36" t="s">
        <v>14</v>
      </c>
      <c r="E95" s="9" t="s">
        <v>68</v>
      </c>
      <c r="F95" s="17" t="s">
        <v>69</v>
      </c>
      <c r="G95" s="32">
        <v>0</v>
      </c>
      <c r="H95" s="46">
        <f>SUMIFS(Calculations!Q:Q,Calculations!A:A,A95,Calculations!H:H,202206)</f>
        <v>496790.9</v>
      </c>
      <c r="I95" s="49">
        <f>SUMIFS(Calculations!R:R,Calculations!A:A,A95,Calculations!H:H,202206)</f>
        <v>-60.590000000000124</v>
      </c>
      <c r="J95" s="46">
        <f t="shared" si="1"/>
        <v>496730.31</v>
      </c>
    </row>
    <row r="96" spans="1:10" ht="15.75" thickBot="1" x14ac:dyDescent="0.3">
      <c r="A96" s="20">
        <v>1649486432</v>
      </c>
      <c r="B96" s="7" t="s">
        <v>70</v>
      </c>
      <c r="C96" s="8" t="s">
        <v>71</v>
      </c>
      <c r="D96" s="36" t="s">
        <v>14</v>
      </c>
      <c r="E96" s="9" t="s">
        <v>70</v>
      </c>
      <c r="F96" s="17" t="s">
        <v>72</v>
      </c>
      <c r="G96" s="32">
        <v>0</v>
      </c>
      <c r="H96" s="46">
        <f>SUMIFS(Calculations!Q:Q,Calculations!A:A,A96,Calculations!H:H,202206)</f>
        <v>19128</v>
      </c>
      <c r="I96" s="49">
        <f>SUMIFS(Calculations!R:R,Calculations!A:A,A96,Calculations!H:H,202206)</f>
        <v>-7.3200000000000074</v>
      </c>
      <c r="J96" s="46">
        <f t="shared" si="1"/>
        <v>19120.68</v>
      </c>
    </row>
    <row r="97" spans="1:10" ht="15.75" thickBot="1" x14ac:dyDescent="0.3">
      <c r="A97" s="20">
        <v>1669793204</v>
      </c>
      <c r="B97" s="7" t="s">
        <v>70</v>
      </c>
      <c r="C97" s="8" t="s">
        <v>71</v>
      </c>
      <c r="D97" s="36" t="s">
        <v>14</v>
      </c>
      <c r="E97" s="9" t="s">
        <v>70</v>
      </c>
      <c r="F97" s="17" t="s">
        <v>72</v>
      </c>
      <c r="G97" s="32">
        <v>0</v>
      </c>
      <c r="H97" s="46">
        <f>SUMIFS(Calculations!Q:Q,Calculations!A:A,A97,Calculations!H:H,202206)</f>
        <v>137.10999999999999</v>
      </c>
      <c r="I97" s="49">
        <f>SUMIFS(Calculations!R:R,Calculations!A:A,A97,Calculations!H:H,202206)</f>
        <v>0.99</v>
      </c>
      <c r="J97" s="46">
        <f t="shared" si="1"/>
        <v>138.1</v>
      </c>
    </row>
    <row r="98" spans="1:10" ht="15.75" thickBot="1" x14ac:dyDescent="0.3">
      <c r="A98" s="20">
        <v>1730395526</v>
      </c>
      <c r="B98" s="7" t="s">
        <v>70</v>
      </c>
      <c r="C98" s="8" t="s">
        <v>71</v>
      </c>
      <c r="D98" s="36" t="s">
        <v>14</v>
      </c>
      <c r="E98" s="9" t="s">
        <v>70</v>
      </c>
      <c r="F98" s="17" t="s">
        <v>72</v>
      </c>
      <c r="G98" s="32">
        <v>0</v>
      </c>
      <c r="H98" s="46">
        <f>SUMIFS(Calculations!Q:Q,Calculations!A:A,A98,Calculations!H:H,202206)</f>
        <v>7990.29</v>
      </c>
      <c r="I98" s="49">
        <f>SUMIFS(Calculations!R:R,Calculations!A:A,A98,Calculations!H:H,202206)</f>
        <v>17.209999999999997</v>
      </c>
      <c r="J98" s="46">
        <f t="shared" si="1"/>
        <v>8007.5</v>
      </c>
    </row>
    <row r="99" spans="1:10" ht="15.75" thickBot="1" x14ac:dyDescent="0.3">
      <c r="A99" s="20">
        <v>1821204611</v>
      </c>
      <c r="B99" s="7" t="s">
        <v>70</v>
      </c>
      <c r="C99" s="8" t="s">
        <v>71</v>
      </c>
      <c r="D99" s="36" t="s">
        <v>14</v>
      </c>
      <c r="E99" s="9" t="s">
        <v>70</v>
      </c>
      <c r="F99" s="17" t="s">
        <v>72</v>
      </c>
      <c r="G99" s="32">
        <v>0</v>
      </c>
      <c r="H99" s="46">
        <f>SUMIFS(Calculations!Q:Q,Calculations!A:A,A99,Calculations!H:H,202206)</f>
        <v>49051.87</v>
      </c>
      <c r="I99" s="49">
        <f>SUMIFS(Calculations!R:R,Calculations!A:A,A99,Calculations!H:H,202206)</f>
        <v>115.46</v>
      </c>
      <c r="J99" s="46">
        <f t="shared" si="1"/>
        <v>49167.33</v>
      </c>
    </row>
    <row r="100" spans="1:10" ht="15.75" thickBot="1" x14ac:dyDescent="0.3">
      <c r="A100" s="20">
        <v>1881752715</v>
      </c>
      <c r="B100" s="7" t="s">
        <v>70</v>
      </c>
      <c r="C100" s="8" t="s">
        <v>71</v>
      </c>
      <c r="D100" s="36" t="s">
        <v>14</v>
      </c>
      <c r="E100" s="9" t="s">
        <v>70</v>
      </c>
      <c r="F100" s="17" t="s">
        <v>72</v>
      </c>
      <c r="G100" s="32">
        <v>0</v>
      </c>
      <c r="H100" s="46">
        <f>SUMIFS(Calculations!Q:Q,Calculations!A:A,A100,Calculations!H:H,202206)</f>
        <v>62076.42</v>
      </c>
      <c r="I100" s="49">
        <f>SUMIFS(Calculations!R:R,Calculations!A:A,A100,Calculations!H:H,202206)</f>
        <v>170.32000000000002</v>
      </c>
      <c r="J100" s="46">
        <f t="shared" si="1"/>
        <v>62246.74</v>
      </c>
    </row>
    <row r="101" spans="1:10" ht="15.75" thickBot="1" x14ac:dyDescent="0.3">
      <c r="A101" s="20">
        <v>1477769263</v>
      </c>
      <c r="B101" s="7" t="s">
        <v>70</v>
      </c>
      <c r="C101" s="8" t="s">
        <v>71</v>
      </c>
      <c r="D101" s="36" t="s">
        <v>14</v>
      </c>
      <c r="E101" s="9" t="s">
        <v>70</v>
      </c>
      <c r="F101" s="17" t="s">
        <v>72</v>
      </c>
      <c r="G101" s="32">
        <v>0</v>
      </c>
      <c r="H101" s="46">
        <f>SUMIFS(Calculations!Q:Q,Calculations!A:A,A101,Calculations!H:H,202206)</f>
        <v>0</v>
      </c>
      <c r="I101" s="49">
        <f>SUMIFS(Calculations!R:R,Calculations!A:A,A101,Calculations!H:H,202206)</f>
        <v>0</v>
      </c>
      <c r="J101" s="46">
        <f t="shared" si="1"/>
        <v>0</v>
      </c>
    </row>
    <row r="102" spans="1:10" ht="15.75" thickBot="1" x14ac:dyDescent="0.3">
      <c r="A102" s="20">
        <v>1548657943</v>
      </c>
      <c r="B102" s="7" t="s">
        <v>70</v>
      </c>
      <c r="C102" s="8" t="s">
        <v>71</v>
      </c>
      <c r="D102" s="36" t="s">
        <v>14</v>
      </c>
      <c r="E102" s="9" t="s">
        <v>70</v>
      </c>
      <c r="F102" s="17" t="s">
        <v>72</v>
      </c>
      <c r="G102" s="32">
        <v>0</v>
      </c>
      <c r="H102" s="46">
        <f>SUMIFS(Calculations!Q:Q,Calculations!A:A,A102,Calculations!H:H,202206)</f>
        <v>0</v>
      </c>
      <c r="I102" s="49">
        <f>SUMIFS(Calculations!R:R,Calculations!A:A,A102,Calculations!H:H,202206)</f>
        <v>0</v>
      </c>
      <c r="J102" s="46">
        <f t="shared" si="1"/>
        <v>0</v>
      </c>
    </row>
    <row r="103" spans="1:10" ht="15.75" thickBot="1" x14ac:dyDescent="0.3">
      <c r="A103" s="20">
        <v>1538343694</v>
      </c>
      <c r="B103" s="7" t="s">
        <v>73</v>
      </c>
      <c r="C103" s="8" t="s">
        <v>19</v>
      </c>
      <c r="D103" s="36" t="s">
        <v>14</v>
      </c>
      <c r="E103" s="9" t="s">
        <v>73</v>
      </c>
      <c r="F103" s="17" t="s">
        <v>74</v>
      </c>
      <c r="G103" s="32">
        <v>0</v>
      </c>
      <c r="H103" s="46">
        <f>SUMIFS(Calculations!Q:Q,Calculations!A:A,A103,Calculations!H:H,202206)</f>
        <v>17.05</v>
      </c>
      <c r="I103" s="49">
        <f>SUMIFS(Calculations!R:R,Calculations!A:A,A103,Calculations!H:H,202206)</f>
        <v>0</v>
      </c>
      <c r="J103" s="46">
        <f t="shared" si="1"/>
        <v>17.05</v>
      </c>
    </row>
    <row r="104" spans="1:10" ht="15.75" thickBot="1" x14ac:dyDescent="0.3">
      <c r="A104" s="20">
        <v>1619196169</v>
      </c>
      <c r="B104" s="7" t="s">
        <v>73</v>
      </c>
      <c r="C104" s="8" t="s">
        <v>19</v>
      </c>
      <c r="D104" s="36" t="s">
        <v>14</v>
      </c>
      <c r="E104" s="9" t="s">
        <v>73</v>
      </c>
      <c r="F104" s="17" t="s">
        <v>74</v>
      </c>
      <c r="G104" s="32">
        <v>0</v>
      </c>
      <c r="H104" s="46">
        <f>SUMIFS(Calculations!Q:Q,Calculations!A:A,A104,Calculations!H:H,202206)</f>
        <v>103839.92000000001</v>
      </c>
      <c r="I104" s="49">
        <f>SUMIFS(Calculations!R:R,Calculations!A:A,A104,Calculations!H:H,202206)</f>
        <v>162.89000000000007</v>
      </c>
      <c r="J104" s="46">
        <f t="shared" si="1"/>
        <v>104002.81000000001</v>
      </c>
    </row>
    <row r="105" spans="1:10" ht="15.75" thickBot="1" x14ac:dyDescent="0.3">
      <c r="A105" s="20">
        <v>1336303882</v>
      </c>
      <c r="B105" s="7" t="s">
        <v>75</v>
      </c>
      <c r="C105" s="8" t="s">
        <v>71</v>
      </c>
      <c r="D105" s="36" t="s">
        <v>14</v>
      </c>
      <c r="E105" s="9" t="s">
        <v>75</v>
      </c>
      <c r="F105" s="17" t="s">
        <v>76</v>
      </c>
      <c r="G105" s="32">
        <v>0</v>
      </c>
      <c r="H105" s="46">
        <f>SUMIFS(Calculations!Q:Q,Calculations!A:A,A105,Calculations!H:H,202206)</f>
        <v>45956</v>
      </c>
      <c r="I105" s="49">
        <f>SUMIFS(Calculations!R:R,Calculations!A:A,A105,Calculations!H:H,202206)</f>
        <v>106.72999999999999</v>
      </c>
      <c r="J105" s="46">
        <f t="shared" si="1"/>
        <v>46062.73</v>
      </c>
    </row>
    <row r="106" spans="1:10" ht="15.75" thickBot="1" x14ac:dyDescent="0.3">
      <c r="A106" s="20">
        <v>1619131166</v>
      </c>
      <c r="B106" s="7" t="s">
        <v>75</v>
      </c>
      <c r="C106" s="8" t="s">
        <v>71</v>
      </c>
      <c r="D106" s="36" t="s">
        <v>14</v>
      </c>
      <c r="E106" s="9" t="s">
        <v>75</v>
      </c>
      <c r="F106" s="17" t="s">
        <v>76</v>
      </c>
      <c r="G106" s="32">
        <v>0</v>
      </c>
      <c r="H106" s="46">
        <f>SUMIFS(Calculations!Q:Q,Calculations!A:A,A106,Calculations!H:H,202206)</f>
        <v>11934.79</v>
      </c>
      <c r="I106" s="49">
        <f>SUMIFS(Calculations!R:R,Calculations!A:A,A106,Calculations!H:H,202206)</f>
        <v>70.19</v>
      </c>
      <c r="J106" s="46">
        <f t="shared" si="1"/>
        <v>12004.980000000001</v>
      </c>
    </row>
    <row r="107" spans="1:10" ht="15.75" thickBot="1" x14ac:dyDescent="0.3">
      <c r="A107" s="20">
        <v>1871576835</v>
      </c>
      <c r="B107" s="7" t="s">
        <v>75</v>
      </c>
      <c r="C107" s="8" t="s">
        <v>71</v>
      </c>
      <c r="D107" s="36" t="s">
        <v>14</v>
      </c>
      <c r="E107" s="9" t="s">
        <v>75</v>
      </c>
      <c r="F107" s="17" t="s">
        <v>76</v>
      </c>
      <c r="G107" s="32">
        <v>0</v>
      </c>
      <c r="H107" s="46">
        <f>SUMIFS(Calculations!Q:Q,Calculations!A:A,A107,Calculations!H:H,202206)</f>
        <v>58742.899999999994</v>
      </c>
      <c r="I107" s="49">
        <f>SUMIFS(Calculations!R:R,Calculations!A:A,A107,Calculations!H:H,202206)</f>
        <v>211.89999999999998</v>
      </c>
      <c r="J107" s="46">
        <f t="shared" si="1"/>
        <v>58954.799999999996</v>
      </c>
    </row>
    <row r="108" spans="1:10" ht="15.75" thickBot="1" x14ac:dyDescent="0.3">
      <c r="A108" s="20">
        <v>1023239886</v>
      </c>
      <c r="B108" s="7" t="s">
        <v>77</v>
      </c>
      <c r="C108" s="8" t="s">
        <v>71</v>
      </c>
      <c r="D108" s="36" t="s">
        <v>14</v>
      </c>
      <c r="E108" s="9" t="s">
        <v>77</v>
      </c>
      <c r="F108" s="17" t="s">
        <v>78</v>
      </c>
      <c r="G108" s="32">
        <v>0</v>
      </c>
      <c r="H108" s="46">
        <f>SUMIFS(Calculations!Q:Q,Calculations!A:A,A108,Calculations!H:H,202206)</f>
        <v>1075419.5</v>
      </c>
      <c r="I108" s="49">
        <f>SUMIFS(Calculations!R:R,Calculations!A:A,A108,Calculations!H:H,202206)</f>
        <v>3111.62</v>
      </c>
      <c r="J108" s="46">
        <f t="shared" si="1"/>
        <v>1078531.1200000001</v>
      </c>
    </row>
    <row r="109" spans="1:10" ht="15.75" thickBot="1" x14ac:dyDescent="0.3">
      <c r="A109" s="20">
        <v>1780805549</v>
      </c>
      <c r="B109" s="7" t="s">
        <v>77</v>
      </c>
      <c r="C109" s="8" t="s">
        <v>71</v>
      </c>
      <c r="D109" s="36" t="s">
        <v>14</v>
      </c>
      <c r="E109" s="9" t="s">
        <v>77</v>
      </c>
      <c r="F109" s="17" t="s">
        <v>78</v>
      </c>
      <c r="G109" s="32">
        <v>0</v>
      </c>
      <c r="H109" s="46">
        <f>SUMIFS(Calculations!Q:Q,Calculations!A:A,A109,Calculations!H:H,202206)</f>
        <v>310.44</v>
      </c>
      <c r="I109" s="49">
        <f>SUMIFS(Calculations!R:R,Calculations!A:A,A109,Calculations!H:H,202206)</f>
        <v>0</v>
      </c>
      <c r="J109" s="46">
        <f t="shared" si="1"/>
        <v>310.44</v>
      </c>
    </row>
    <row r="110" spans="1:10" ht="15.75" thickBot="1" x14ac:dyDescent="0.3">
      <c r="A110" s="20">
        <v>1871714634</v>
      </c>
      <c r="B110" s="7" t="s">
        <v>77</v>
      </c>
      <c r="C110" s="8" t="s">
        <v>71</v>
      </c>
      <c r="D110" s="36" t="s">
        <v>14</v>
      </c>
      <c r="E110" s="9" t="s">
        <v>77</v>
      </c>
      <c r="F110" s="17" t="s">
        <v>78</v>
      </c>
      <c r="G110" s="32">
        <v>0</v>
      </c>
      <c r="H110" s="46">
        <f>SUMIFS(Calculations!Q:Q,Calculations!A:A,A110,Calculations!H:H,202206)</f>
        <v>100.97</v>
      </c>
      <c r="I110" s="49">
        <f>SUMIFS(Calculations!R:R,Calculations!A:A,A110,Calculations!H:H,202206)</f>
        <v>0.99</v>
      </c>
      <c r="J110" s="46">
        <f t="shared" si="1"/>
        <v>101.96</v>
      </c>
    </row>
    <row r="111" spans="1:10" ht="15.75" thickBot="1" x14ac:dyDescent="0.3">
      <c r="A111" s="20">
        <v>1255357828</v>
      </c>
      <c r="B111" s="7" t="s">
        <v>79</v>
      </c>
      <c r="C111" s="8" t="s">
        <v>43</v>
      </c>
      <c r="D111" s="36" t="s">
        <v>14</v>
      </c>
      <c r="E111" s="9" t="s">
        <v>79</v>
      </c>
      <c r="F111" s="17" t="s">
        <v>80</v>
      </c>
      <c r="G111" s="32">
        <v>0</v>
      </c>
      <c r="H111" s="46">
        <f>SUMIFS(Calculations!Q:Q,Calculations!A:A,A111,Calculations!H:H,202206)</f>
        <v>13124.77</v>
      </c>
      <c r="I111" s="49">
        <f>SUMIFS(Calculations!R:R,Calculations!A:A,A111,Calculations!H:H,202206)</f>
        <v>69.08</v>
      </c>
      <c r="J111" s="46">
        <f t="shared" si="1"/>
        <v>13193.85</v>
      </c>
    </row>
    <row r="112" spans="1:10" ht="15.75" thickBot="1" x14ac:dyDescent="0.3">
      <c r="A112" s="20">
        <v>1467463042</v>
      </c>
      <c r="B112" s="7" t="s">
        <v>79</v>
      </c>
      <c r="C112" s="8" t="s">
        <v>43</v>
      </c>
      <c r="D112" s="36" t="s">
        <v>14</v>
      </c>
      <c r="E112" s="9" t="s">
        <v>79</v>
      </c>
      <c r="F112" s="17" t="s">
        <v>80</v>
      </c>
      <c r="G112" s="32">
        <v>0</v>
      </c>
      <c r="H112" s="46">
        <f>SUMIFS(Calculations!Q:Q,Calculations!A:A,A112,Calculations!H:H,202206)</f>
        <v>2525.8199999999997</v>
      </c>
      <c r="I112" s="49">
        <f>SUMIFS(Calculations!R:R,Calculations!A:A,A112,Calculations!H:H,202206)</f>
        <v>14.92</v>
      </c>
      <c r="J112" s="46">
        <f t="shared" si="1"/>
        <v>2540.7399999999998</v>
      </c>
    </row>
    <row r="113" spans="1:10" ht="15.75" thickBot="1" x14ac:dyDescent="0.3">
      <c r="A113" s="20">
        <v>1790859957</v>
      </c>
      <c r="B113" s="7" t="s">
        <v>79</v>
      </c>
      <c r="C113" s="8" t="s">
        <v>43</v>
      </c>
      <c r="D113" s="36" t="s">
        <v>14</v>
      </c>
      <c r="E113" s="9" t="s">
        <v>79</v>
      </c>
      <c r="F113" s="17" t="s">
        <v>80</v>
      </c>
      <c r="G113" s="32">
        <v>0</v>
      </c>
      <c r="H113" s="46">
        <f>SUMIFS(Calculations!Q:Q,Calculations!A:A,A113,Calculations!H:H,202206)</f>
        <v>34959.840000000004</v>
      </c>
      <c r="I113" s="49">
        <f>SUMIFS(Calculations!R:R,Calculations!A:A,A113,Calculations!H:H,202206)</f>
        <v>180.32</v>
      </c>
      <c r="J113" s="46">
        <f t="shared" si="1"/>
        <v>35140.160000000003</v>
      </c>
    </row>
    <row r="114" spans="1:10" ht="15.75" thickBot="1" x14ac:dyDescent="0.3">
      <c r="A114" s="20">
        <v>1871795062</v>
      </c>
      <c r="B114" s="7" t="s">
        <v>79</v>
      </c>
      <c r="C114" s="8" t="s">
        <v>43</v>
      </c>
      <c r="D114" s="36" t="s">
        <v>14</v>
      </c>
      <c r="E114" s="9" t="s">
        <v>79</v>
      </c>
      <c r="F114" s="17" t="s">
        <v>80</v>
      </c>
      <c r="G114" s="32">
        <v>0</v>
      </c>
      <c r="H114" s="46">
        <f>SUMIFS(Calculations!Q:Q,Calculations!A:A,A114,Calculations!H:H,202206)</f>
        <v>0</v>
      </c>
      <c r="I114" s="49">
        <f>SUMIFS(Calculations!R:R,Calculations!A:A,A114,Calculations!H:H,202206)</f>
        <v>0</v>
      </c>
      <c r="J114" s="46">
        <f t="shared" si="1"/>
        <v>0</v>
      </c>
    </row>
    <row r="115" spans="1:10" ht="15.75" thickBot="1" x14ac:dyDescent="0.3">
      <c r="A115" s="20">
        <v>1962586784</v>
      </c>
      <c r="B115" s="7" t="s">
        <v>79</v>
      </c>
      <c r="C115" s="8" t="s">
        <v>43</v>
      </c>
      <c r="D115" s="36" t="s">
        <v>14</v>
      </c>
      <c r="E115" s="9" t="s">
        <v>79</v>
      </c>
      <c r="F115" s="17" t="s">
        <v>80</v>
      </c>
      <c r="G115" s="32">
        <v>0</v>
      </c>
      <c r="H115" s="46">
        <f>SUMIFS(Calculations!Q:Q,Calculations!A:A,A115,Calculations!H:H,202206)</f>
        <v>30522.210000000003</v>
      </c>
      <c r="I115" s="49">
        <f>SUMIFS(Calculations!R:R,Calculations!A:A,A115,Calculations!H:H,202206)</f>
        <v>158.55000000000001</v>
      </c>
      <c r="J115" s="46">
        <f t="shared" si="1"/>
        <v>30680.760000000002</v>
      </c>
    </row>
    <row r="116" spans="1:10" ht="15.75" thickBot="1" x14ac:dyDescent="0.3">
      <c r="A116" s="20">
        <v>1891915708</v>
      </c>
      <c r="B116" s="7" t="s">
        <v>81</v>
      </c>
      <c r="C116" s="8" t="s">
        <v>50</v>
      </c>
      <c r="D116" s="36" t="s">
        <v>14</v>
      </c>
      <c r="E116" s="9" t="s">
        <v>81</v>
      </c>
      <c r="F116" s="17" t="s">
        <v>82</v>
      </c>
      <c r="G116" s="32">
        <v>0</v>
      </c>
      <c r="H116" s="46">
        <f>SUMIFS(Calculations!Q:Q,Calculations!A:A,A116,Calculations!H:H,202206)</f>
        <v>78930.030000000013</v>
      </c>
      <c r="I116" s="49">
        <f>SUMIFS(Calculations!R:R,Calculations!A:A,A116,Calculations!H:H,202206)</f>
        <v>429.4</v>
      </c>
      <c r="J116" s="46">
        <f t="shared" si="1"/>
        <v>79359.430000000008</v>
      </c>
    </row>
    <row r="117" spans="1:10" ht="15.75" thickBot="1" x14ac:dyDescent="0.3">
      <c r="A117" s="20">
        <v>1649442310</v>
      </c>
      <c r="B117" s="7" t="s">
        <v>83</v>
      </c>
      <c r="C117" s="8" t="s">
        <v>19</v>
      </c>
      <c r="D117" s="36" t="s">
        <v>14</v>
      </c>
      <c r="E117" s="9" t="s">
        <v>83</v>
      </c>
      <c r="F117" s="17" t="s">
        <v>84</v>
      </c>
      <c r="G117" s="32">
        <v>0</v>
      </c>
      <c r="H117" s="46">
        <f>SUMIFS(Calculations!Q:Q,Calculations!A:A,A117,Calculations!H:H,202206)</f>
        <v>192728.68</v>
      </c>
      <c r="I117" s="49">
        <f>SUMIFS(Calculations!R:R,Calculations!A:A,A117,Calculations!H:H,202206)</f>
        <v>-31.820000000000029</v>
      </c>
      <c r="J117" s="46">
        <f t="shared" si="1"/>
        <v>192696.86</v>
      </c>
    </row>
    <row r="118" spans="1:10" ht="15.75" thickBot="1" x14ac:dyDescent="0.3">
      <c r="A118" s="20">
        <v>1679681597</v>
      </c>
      <c r="B118" s="7" t="s">
        <v>83</v>
      </c>
      <c r="C118" s="8" t="s">
        <v>19</v>
      </c>
      <c r="D118" s="36" t="s">
        <v>14</v>
      </c>
      <c r="E118" s="9" t="s">
        <v>83</v>
      </c>
      <c r="F118" s="17" t="s">
        <v>84</v>
      </c>
      <c r="G118" s="32">
        <v>0</v>
      </c>
      <c r="H118" s="46">
        <f>SUMIFS(Calculations!Q:Q,Calculations!A:A,A118,Calculations!H:H,202206)</f>
        <v>1329.23</v>
      </c>
      <c r="I118" s="49">
        <f>SUMIFS(Calculations!R:R,Calculations!A:A,A118,Calculations!H:H,202206)</f>
        <v>-20.67</v>
      </c>
      <c r="J118" s="46">
        <f t="shared" si="1"/>
        <v>1308.56</v>
      </c>
    </row>
    <row r="119" spans="1:10" ht="15.75" thickBot="1" x14ac:dyDescent="0.3">
      <c r="A119" s="20">
        <v>1851464119</v>
      </c>
      <c r="B119" s="7" t="s">
        <v>83</v>
      </c>
      <c r="C119" s="8" t="s">
        <v>19</v>
      </c>
      <c r="D119" s="36" t="s">
        <v>14</v>
      </c>
      <c r="E119" s="9" t="s">
        <v>83</v>
      </c>
      <c r="F119" s="17" t="s">
        <v>84</v>
      </c>
      <c r="G119" s="32">
        <v>0</v>
      </c>
      <c r="H119" s="46">
        <f>SUMIFS(Calculations!Q:Q,Calculations!A:A,A119,Calculations!H:H,202206)</f>
        <v>0</v>
      </c>
      <c r="I119" s="49">
        <f>SUMIFS(Calculations!R:R,Calculations!A:A,A119,Calculations!H:H,202206)</f>
        <v>0</v>
      </c>
      <c r="J119" s="46">
        <f t="shared" si="1"/>
        <v>0</v>
      </c>
    </row>
    <row r="120" spans="1:10" ht="15.75" thickBot="1" x14ac:dyDescent="0.3">
      <c r="A120" s="20">
        <v>1003989369</v>
      </c>
      <c r="B120" s="7" t="s">
        <v>83</v>
      </c>
      <c r="C120" s="8" t="s">
        <v>19</v>
      </c>
      <c r="D120" s="36" t="s">
        <v>14</v>
      </c>
      <c r="E120" s="9" t="s">
        <v>83</v>
      </c>
      <c r="F120" s="17" t="s">
        <v>84</v>
      </c>
      <c r="G120" s="32">
        <v>0</v>
      </c>
      <c r="H120" s="46">
        <f>SUMIFS(Calculations!Q:Q,Calculations!A:A,A120,Calculations!H:H,202206)</f>
        <v>0</v>
      </c>
      <c r="I120" s="49">
        <f>SUMIFS(Calculations!R:R,Calculations!A:A,A120,Calculations!H:H,202206)</f>
        <v>0</v>
      </c>
      <c r="J120" s="46">
        <f t="shared" si="1"/>
        <v>0</v>
      </c>
    </row>
    <row r="121" spans="1:10" ht="15.75" thickBot="1" x14ac:dyDescent="0.3">
      <c r="A121" s="20">
        <v>1518342955</v>
      </c>
      <c r="B121" s="7" t="s">
        <v>83</v>
      </c>
      <c r="C121" s="8" t="s">
        <v>19</v>
      </c>
      <c r="D121" s="36" t="s">
        <v>14</v>
      </c>
      <c r="E121" s="9" t="s">
        <v>83</v>
      </c>
      <c r="F121" s="17" t="s">
        <v>84</v>
      </c>
      <c r="G121" s="32">
        <v>0</v>
      </c>
      <c r="H121" s="46">
        <f>SUMIFS(Calculations!Q:Q,Calculations!A:A,A121,Calculations!H:H,202206)</f>
        <v>0</v>
      </c>
      <c r="I121" s="49">
        <f>SUMIFS(Calculations!R:R,Calculations!A:A,A121,Calculations!H:H,202206)</f>
        <v>0</v>
      </c>
      <c r="J121" s="46">
        <f t="shared" si="1"/>
        <v>0</v>
      </c>
    </row>
    <row r="122" spans="1:10" ht="15.75" thickBot="1" x14ac:dyDescent="0.3">
      <c r="A122" s="20">
        <v>1700976453</v>
      </c>
      <c r="B122" s="7" t="s">
        <v>83</v>
      </c>
      <c r="C122" s="8" t="s">
        <v>19</v>
      </c>
      <c r="D122" s="36" t="s">
        <v>14</v>
      </c>
      <c r="E122" s="9" t="s">
        <v>83</v>
      </c>
      <c r="F122" s="17" t="s">
        <v>84</v>
      </c>
      <c r="G122" s="32">
        <v>0</v>
      </c>
      <c r="H122" s="46">
        <f>SUMIFS(Calculations!Q:Q,Calculations!A:A,A122,Calculations!H:H,202206)</f>
        <v>0</v>
      </c>
      <c r="I122" s="49">
        <f>SUMIFS(Calculations!R:R,Calculations!A:A,A122,Calculations!H:H,202206)</f>
        <v>0</v>
      </c>
      <c r="J122" s="46">
        <f t="shared" si="1"/>
        <v>0</v>
      </c>
    </row>
    <row r="123" spans="1:10" ht="15.75" thickBot="1" x14ac:dyDescent="0.3">
      <c r="A123" s="20">
        <v>1073614624</v>
      </c>
      <c r="B123" s="7" t="s">
        <v>83</v>
      </c>
      <c r="C123" s="8" t="s">
        <v>19</v>
      </c>
      <c r="D123" s="36" t="s">
        <v>14</v>
      </c>
      <c r="E123" s="9" t="s">
        <v>83</v>
      </c>
      <c r="F123" s="17" t="s">
        <v>84</v>
      </c>
      <c r="G123" s="32">
        <v>0</v>
      </c>
      <c r="H123" s="46">
        <f>SUMIFS(Calculations!Q:Q,Calculations!A:A,A123,Calculations!H:H,202206)</f>
        <v>0</v>
      </c>
      <c r="I123" s="49">
        <f>SUMIFS(Calculations!R:R,Calculations!A:A,A123,Calculations!H:H,202206)</f>
        <v>0</v>
      </c>
      <c r="J123" s="46">
        <f t="shared" si="1"/>
        <v>0</v>
      </c>
    </row>
    <row r="124" spans="1:10" ht="15.75" thickBot="1" x14ac:dyDescent="0.3">
      <c r="A124" s="20">
        <v>1184795064</v>
      </c>
      <c r="B124" s="7" t="s">
        <v>83</v>
      </c>
      <c r="C124" s="8" t="s">
        <v>19</v>
      </c>
      <c r="D124" s="36" t="s">
        <v>14</v>
      </c>
      <c r="E124" s="9" t="s">
        <v>83</v>
      </c>
      <c r="F124" s="17" t="s">
        <v>84</v>
      </c>
      <c r="G124" s="32">
        <v>0</v>
      </c>
      <c r="H124" s="46">
        <f>SUMIFS(Calculations!Q:Q,Calculations!A:A,A124,Calculations!H:H,202206)</f>
        <v>0</v>
      </c>
      <c r="I124" s="49">
        <f>SUMIFS(Calculations!R:R,Calculations!A:A,A124,Calculations!H:H,202206)</f>
        <v>0</v>
      </c>
      <c r="J124" s="46">
        <f t="shared" si="1"/>
        <v>0</v>
      </c>
    </row>
    <row r="125" spans="1:10" ht="15.75" thickBot="1" x14ac:dyDescent="0.3">
      <c r="A125" s="20">
        <v>1306855465</v>
      </c>
      <c r="B125" s="7" t="s">
        <v>83</v>
      </c>
      <c r="C125" s="8" t="s">
        <v>19</v>
      </c>
      <c r="D125" s="36" t="s">
        <v>14</v>
      </c>
      <c r="E125" s="9" t="s">
        <v>83</v>
      </c>
      <c r="F125" s="17" t="s">
        <v>84</v>
      </c>
      <c r="G125" s="32">
        <v>0</v>
      </c>
      <c r="H125" s="46">
        <f>SUMIFS(Calculations!Q:Q,Calculations!A:A,A125,Calculations!H:H,202206)</f>
        <v>0</v>
      </c>
      <c r="I125" s="49">
        <f>SUMIFS(Calculations!R:R,Calculations!A:A,A125,Calculations!H:H,202206)</f>
        <v>0</v>
      </c>
      <c r="J125" s="46">
        <f t="shared" si="1"/>
        <v>0</v>
      </c>
    </row>
    <row r="126" spans="1:10" ht="15.75" thickBot="1" x14ac:dyDescent="0.3">
      <c r="A126" s="20">
        <v>1477560068</v>
      </c>
      <c r="B126" s="7" t="s">
        <v>83</v>
      </c>
      <c r="C126" s="8" t="s">
        <v>19</v>
      </c>
      <c r="D126" s="36" t="s">
        <v>14</v>
      </c>
      <c r="E126" s="9" t="s">
        <v>83</v>
      </c>
      <c r="F126" s="17" t="s">
        <v>84</v>
      </c>
      <c r="G126" s="32">
        <v>0</v>
      </c>
      <c r="H126" s="46">
        <f>SUMIFS(Calculations!Q:Q,Calculations!A:A,A126,Calculations!H:H,202206)</f>
        <v>0</v>
      </c>
      <c r="I126" s="49">
        <f>SUMIFS(Calculations!R:R,Calculations!A:A,A126,Calculations!H:H,202206)</f>
        <v>0</v>
      </c>
      <c r="J126" s="46">
        <f t="shared" si="1"/>
        <v>0</v>
      </c>
    </row>
    <row r="127" spans="1:10" ht="15.75" thickBot="1" x14ac:dyDescent="0.3">
      <c r="A127" s="20">
        <v>1801806021</v>
      </c>
      <c r="B127" s="7" t="s">
        <v>83</v>
      </c>
      <c r="C127" s="8" t="s">
        <v>19</v>
      </c>
      <c r="D127" s="36" t="s">
        <v>14</v>
      </c>
      <c r="E127" s="9" t="s">
        <v>83</v>
      </c>
      <c r="F127" s="17" t="s">
        <v>84</v>
      </c>
      <c r="G127" s="32">
        <v>0</v>
      </c>
      <c r="H127" s="46">
        <f>SUMIFS(Calculations!Q:Q,Calculations!A:A,A127,Calculations!H:H,202206)</f>
        <v>0</v>
      </c>
      <c r="I127" s="49">
        <f>SUMIFS(Calculations!R:R,Calculations!A:A,A127,Calculations!H:H,202206)</f>
        <v>0</v>
      </c>
      <c r="J127" s="46">
        <f t="shared" si="1"/>
        <v>0</v>
      </c>
    </row>
    <row r="128" spans="1:10" ht="15.75" thickBot="1" x14ac:dyDescent="0.3">
      <c r="A128" s="20">
        <v>1447575501</v>
      </c>
      <c r="B128" s="7" t="s">
        <v>85</v>
      </c>
      <c r="C128" s="8" t="s">
        <v>86</v>
      </c>
      <c r="D128" s="36" t="s">
        <v>14</v>
      </c>
      <c r="E128" s="9" t="s">
        <v>85</v>
      </c>
      <c r="F128" s="17" t="s">
        <v>87</v>
      </c>
      <c r="G128" s="32">
        <v>0</v>
      </c>
      <c r="H128" s="46">
        <f>SUMIFS(Calculations!Q:Q,Calculations!A:A,A128,Calculations!H:H,202206)</f>
        <v>1112.5600000000002</v>
      </c>
      <c r="I128" s="49">
        <f>SUMIFS(Calculations!R:R,Calculations!A:A,A128,Calculations!H:H,202206)</f>
        <v>7.1</v>
      </c>
      <c r="J128" s="46">
        <f t="shared" si="1"/>
        <v>1119.6600000000001</v>
      </c>
    </row>
    <row r="129" spans="1:10" ht="15.75" thickBot="1" x14ac:dyDescent="0.3">
      <c r="A129" s="20">
        <v>1467517656</v>
      </c>
      <c r="B129" s="7" t="s">
        <v>85</v>
      </c>
      <c r="C129" s="8" t="s">
        <v>86</v>
      </c>
      <c r="D129" s="36" t="s">
        <v>14</v>
      </c>
      <c r="E129" s="9" t="s">
        <v>85</v>
      </c>
      <c r="F129" s="17" t="s">
        <v>87</v>
      </c>
      <c r="G129" s="32">
        <v>0</v>
      </c>
      <c r="H129" s="46">
        <f>SUMIFS(Calculations!Q:Q,Calculations!A:A,A129,Calculations!H:H,202206)</f>
        <v>5412.09</v>
      </c>
      <c r="I129" s="49">
        <f>SUMIFS(Calculations!R:R,Calculations!A:A,A129,Calculations!H:H,202206)</f>
        <v>25.08</v>
      </c>
      <c r="J129" s="46">
        <f t="shared" si="1"/>
        <v>5437.17</v>
      </c>
    </row>
    <row r="130" spans="1:10" ht="15.75" thickBot="1" x14ac:dyDescent="0.3">
      <c r="A130" s="20">
        <v>1700948866</v>
      </c>
      <c r="B130" s="7" t="s">
        <v>85</v>
      </c>
      <c r="C130" s="8" t="s">
        <v>86</v>
      </c>
      <c r="D130" s="36" t="s">
        <v>14</v>
      </c>
      <c r="E130" s="9" t="s">
        <v>85</v>
      </c>
      <c r="F130" s="17" t="s">
        <v>87</v>
      </c>
      <c r="G130" s="32">
        <v>0</v>
      </c>
      <c r="H130" s="46">
        <f>SUMIFS(Calculations!Q:Q,Calculations!A:A,A130,Calculations!H:H,202206)</f>
        <v>33384.270000000004</v>
      </c>
      <c r="I130" s="49">
        <f>SUMIFS(Calculations!R:R,Calculations!A:A,A130,Calculations!H:H,202206)</f>
        <v>172.88</v>
      </c>
      <c r="J130" s="46">
        <f t="shared" si="1"/>
        <v>33557.15</v>
      </c>
    </row>
    <row r="131" spans="1:10" ht="15.75" thickBot="1" x14ac:dyDescent="0.3">
      <c r="A131" s="20">
        <v>1841353497</v>
      </c>
      <c r="B131" s="7" t="s">
        <v>85</v>
      </c>
      <c r="C131" s="8" t="s">
        <v>86</v>
      </c>
      <c r="D131" s="36" t="s">
        <v>14</v>
      </c>
      <c r="E131" s="9" t="s">
        <v>85</v>
      </c>
      <c r="F131" s="17" t="s">
        <v>87</v>
      </c>
      <c r="G131" s="32">
        <v>0</v>
      </c>
      <c r="H131" s="46">
        <f>SUMIFS(Calculations!Q:Q,Calculations!A:A,A131,Calculations!H:H,202206)</f>
        <v>211765.41</v>
      </c>
      <c r="I131" s="49">
        <f>SUMIFS(Calculations!R:R,Calculations!A:A,A131,Calculations!H:H,202206)</f>
        <v>1060.68</v>
      </c>
      <c r="J131" s="46">
        <f t="shared" si="1"/>
        <v>212826.09</v>
      </c>
    </row>
    <row r="132" spans="1:10" ht="15.75" thickBot="1" x14ac:dyDescent="0.3">
      <c r="A132" s="20">
        <v>1952357550</v>
      </c>
      <c r="B132" s="7" t="s">
        <v>85</v>
      </c>
      <c r="C132" s="8" t="s">
        <v>86</v>
      </c>
      <c r="D132" s="36" t="s">
        <v>14</v>
      </c>
      <c r="E132" s="9" t="s">
        <v>85</v>
      </c>
      <c r="F132" s="17" t="s">
        <v>87</v>
      </c>
      <c r="G132" s="32">
        <v>0</v>
      </c>
      <c r="H132" s="46">
        <f>SUMIFS(Calculations!Q:Q,Calculations!A:A,A132,Calculations!H:H,202206)</f>
        <v>123167.18</v>
      </c>
      <c r="I132" s="49">
        <f>SUMIFS(Calculations!R:R,Calculations!A:A,A132,Calculations!H:H,202206)</f>
        <v>747.01</v>
      </c>
      <c r="J132" s="46">
        <f t="shared" si="1"/>
        <v>123914.18999999999</v>
      </c>
    </row>
    <row r="133" spans="1:10" ht="15.75" thickBot="1" x14ac:dyDescent="0.3">
      <c r="A133" s="20">
        <v>1992708705</v>
      </c>
      <c r="B133" s="7" t="s">
        <v>88</v>
      </c>
      <c r="C133" s="8" t="s">
        <v>40</v>
      </c>
      <c r="D133" s="36" t="s">
        <v>14</v>
      </c>
      <c r="E133" s="9" t="s">
        <v>88</v>
      </c>
      <c r="F133" s="17" t="s">
        <v>89</v>
      </c>
      <c r="G133" s="32">
        <v>0</v>
      </c>
      <c r="H133" s="46">
        <f>SUMIFS(Calculations!Q:Q,Calculations!A:A,A133,Calculations!H:H,202206)</f>
        <v>116951.09999999999</v>
      </c>
      <c r="I133" s="49">
        <f>SUMIFS(Calculations!R:R,Calculations!A:A,A133,Calculations!H:H,202206)</f>
        <v>150.61999999999995</v>
      </c>
      <c r="J133" s="46">
        <f t="shared" ref="J133:J166" si="2">SUM(H133+I133)</f>
        <v>117101.71999999999</v>
      </c>
    </row>
    <row r="134" spans="1:10" ht="15.75" thickBot="1" x14ac:dyDescent="0.3">
      <c r="A134" s="20">
        <v>1952423782</v>
      </c>
      <c r="B134" s="7" t="s">
        <v>90</v>
      </c>
      <c r="C134" s="8" t="s">
        <v>50</v>
      </c>
      <c r="D134" s="36" t="s">
        <v>14</v>
      </c>
      <c r="E134" s="9" t="s">
        <v>90</v>
      </c>
      <c r="F134" s="17" t="s">
        <v>91</v>
      </c>
      <c r="G134" s="32">
        <v>0</v>
      </c>
      <c r="H134" s="46">
        <f>SUMIFS(Calculations!Q:Q,Calculations!A:A,A134,Calculations!H:H,202206)</f>
        <v>58440.63</v>
      </c>
      <c r="I134" s="49">
        <f>SUMIFS(Calculations!R:R,Calculations!A:A,A134,Calculations!H:H,202206)</f>
        <v>287.97000000000003</v>
      </c>
      <c r="J134" s="46">
        <f t="shared" si="2"/>
        <v>58728.6</v>
      </c>
    </row>
    <row r="135" spans="1:10" ht="15.75" thickBot="1" x14ac:dyDescent="0.3">
      <c r="A135" s="20">
        <v>1437349859</v>
      </c>
      <c r="B135" s="7" t="s">
        <v>90</v>
      </c>
      <c r="C135" s="8" t="s">
        <v>50</v>
      </c>
      <c r="D135" s="36" t="s">
        <v>14</v>
      </c>
      <c r="E135" s="9" t="s">
        <v>90</v>
      </c>
      <c r="F135" s="17" t="s">
        <v>91</v>
      </c>
      <c r="G135" s="32">
        <v>0</v>
      </c>
      <c r="H135" s="46">
        <f>SUMIFS(Calculations!Q:Q,Calculations!A:A,A135,Calculations!H:H,202206)</f>
        <v>2000.0600000000002</v>
      </c>
      <c r="I135" s="49">
        <f>SUMIFS(Calculations!R:R,Calculations!A:A,A135,Calculations!H:H,202206)</f>
        <v>15</v>
      </c>
      <c r="J135" s="46">
        <f t="shared" si="2"/>
        <v>2015.0600000000002</v>
      </c>
    </row>
    <row r="136" spans="1:10" ht="15.75" thickBot="1" x14ac:dyDescent="0.3">
      <c r="A136" s="20">
        <v>1487776217</v>
      </c>
      <c r="B136" s="7" t="s">
        <v>90</v>
      </c>
      <c r="C136" s="8" t="s">
        <v>50</v>
      </c>
      <c r="D136" s="36" t="s">
        <v>14</v>
      </c>
      <c r="E136" s="9" t="s">
        <v>90</v>
      </c>
      <c r="F136" s="17" t="s">
        <v>91</v>
      </c>
      <c r="G136" s="32">
        <v>0</v>
      </c>
      <c r="H136" s="46">
        <f>SUMIFS(Calculations!Q:Q,Calculations!A:A,A136,Calculations!H:H,202206)</f>
        <v>266130.22000000003</v>
      </c>
      <c r="I136" s="49">
        <f>SUMIFS(Calculations!R:R,Calculations!A:A,A136,Calculations!H:H,202206)</f>
        <v>1369.8000000000002</v>
      </c>
      <c r="J136" s="46">
        <f t="shared" si="2"/>
        <v>267500.02</v>
      </c>
    </row>
    <row r="137" spans="1:10" ht="15.75" thickBot="1" x14ac:dyDescent="0.3">
      <c r="A137" s="20">
        <v>1578685301</v>
      </c>
      <c r="B137" s="7" t="s">
        <v>90</v>
      </c>
      <c r="C137" s="8" t="s">
        <v>50</v>
      </c>
      <c r="D137" s="36" t="s">
        <v>14</v>
      </c>
      <c r="E137" s="9" t="s">
        <v>90</v>
      </c>
      <c r="F137" s="17" t="s">
        <v>91</v>
      </c>
      <c r="G137" s="32">
        <v>0</v>
      </c>
      <c r="H137" s="46">
        <f>SUMIFS(Calculations!Q:Q,Calculations!A:A,A137,Calculations!H:H,202206)</f>
        <v>87059.310000000012</v>
      </c>
      <c r="I137" s="49">
        <f>SUMIFS(Calculations!R:R,Calculations!A:A,A137,Calculations!H:H,202206)</f>
        <v>451.04000000000008</v>
      </c>
      <c r="J137" s="46">
        <f t="shared" si="2"/>
        <v>87510.35</v>
      </c>
    </row>
    <row r="138" spans="1:10" ht="15.75" thickBot="1" x14ac:dyDescent="0.3">
      <c r="A138" s="20">
        <v>1770605503</v>
      </c>
      <c r="B138" s="7" t="s">
        <v>90</v>
      </c>
      <c r="C138" s="8" t="s">
        <v>50</v>
      </c>
      <c r="D138" s="36" t="s">
        <v>14</v>
      </c>
      <c r="E138" s="9" t="s">
        <v>90</v>
      </c>
      <c r="F138" s="17" t="s">
        <v>91</v>
      </c>
      <c r="G138" s="32">
        <v>0</v>
      </c>
      <c r="H138" s="46">
        <f>SUMIFS(Calculations!Q:Q,Calculations!A:A,A138,Calculations!H:H,202206)</f>
        <v>132520.24000000002</v>
      </c>
      <c r="I138" s="49">
        <f>SUMIFS(Calculations!R:R,Calculations!A:A,A138,Calculations!H:H,202206)</f>
        <v>725.88000000000011</v>
      </c>
      <c r="J138" s="46">
        <f t="shared" si="2"/>
        <v>133246.12000000002</v>
      </c>
    </row>
    <row r="139" spans="1:10" ht="15.75" thickBot="1" x14ac:dyDescent="0.3">
      <c r="A139" s="20">
        <v>1376590422</v>
      </c>
      <c r="B139" s="7" t="s">
        <v>90</v>
      </c>
      <c r="C139" s="8" t="s">
        <v>50</v>
      </c>
      <c r="D139" s="36" t="s">
        <v>14</v>
      </c>
      <c r="E139" s="9" t="s">
        <v>90</v>
      </c>
      <c r="F139" s="17" t="s">
        <v>91</v>
      </c>
      <c r="G139" s="32">
        <v>0</v>
      </c>
      <c r="H139" s="46">
        <f>SUMIFS(Calculations!Q:Q,Calculations!A:A,A139,Calculations!H:H,202206)</f>
        <v>875.94999999999993</v>
      </c>
      <c r="I139" s="49">
        <f>SUMIFS(Calculations!R:R,Calculations!A:A,A139,Calculations!H:H,202206)</f>
        <v>8.4499999999999993</v>
      </c>
      <c r="J139" s="46">
        <f t="shared" si="2"/>
        <v>884.4</v>
      </c>
    </row>
    <row r="140" spans="1:10" ht="15.75" thickBot="1" x14ac:dyDescent="0.3">
      <c r="A140" s="20">
        <v>1912954058</v>
      </c>
      <c r="B140" s="7" t="s">
        <v>92</v>
      </c>
      <c r="C140" s="8" t="s">
        <v>58</v>
      </c>
      <c r="D140" s="36" t="s">
        <v>14</v>
      </c>
      <c r="E140" s="9" t="s">
        <v>92</v>
      </c>
      <c r="F140" s="17" t="s">
        <v>93</v>
      </c>
      <c r="G140" s="32">
        <v>0</v>
      </c>
      <c r="H140" s="46">
        <f>SUMIFS(Calculations!Q:Q,Calculations!A:A,A140,Calculations!H:H,202206)</f>
        <v>165812.94999999998</v>
      </c>
      <c r="I140" s="49">
        <f>SUMIFS(Calculations!R:R,Calculations!A:A,A140,Calculations!H:H,202206)</f>
        <v>628.55999999999995</v>
      </c>
      <c r="J140" s="46">
        <f t="shared" si="2"/>
        <v>166441.50999999998</v>
      </c>
    </row>
    <row r="141" spans="1:10" ht="15.75" thickBot="1" x14ac:dyDescent="0.3">
      <c r="A141" s="20">
        <v>1013362169</v>
      </c>
      <c r="B141" s="7" t="s">
        <v>94</v>
      </c>
      <c r="C141" s="8" t="s">
        <v>40</v>
      </c>
      <c r="D141" s="36" t="s">
        <v>14</v>
      </c>
      <c r="E141" s="9" t="s">
        <v>94</v>
      </c>
      <c r="F141" s="17" t="s">
        <v>95</v>
      </c>
      <c r="G141" s="32">
        <v>0</v>
      </c>
      <c r="H141" s="46">
        <f>SUMIFS(Calculations!Q:Q,Calculations!A:A,A141,Calculations!H:H,202206)</f>
        <v>0</v>
      </c>
      <c r="I141" s="49">
        <f>SUMIFS(Calculations!R:R,Calculations!A:A,A141,Calculations!H:H,202206)</f>
        <v>0</v>
      </c>
      <c r="J141" s="46">
        <f t="shared" si="2"/>
        <v>0</v>
      </c>
    </row>
    <row r="142" spans="1:10" ht="15.75" thickBot="1" x14ac:dyDescent="0.3">
      <c r="A142" s="20">
        <v>1104206853</v>
      </c>
      <c r="B142" s="7" t="s">
        <v>94</v>
      </c>
      <c r="C142" s="8" t="s">
        <v>40</v>
      </c>
      <c r="D142" s="36" t="s">
        <v>14</v>
      </c>
      <c r="E142" s="9" t="s">
        <v>94</v>
      </c>
      <c r="F142" s="17" t="s">
        <v>95</v>
      </c>
      <c r="G142" s="32">
        <v>0</v>
      </c>
      <c r="H142" s="46">
        <f>SUMIFS(Calculations!Q:Q,Calculations!A:A,A142,Calculations!H:H,202206)</f>
        <v>0</v>
      </c>
      <c r="I142" s="49">
        <f>SUMIFS(Calculations!R:R,Calculations!A:A,A142,Calculations!H:H,202206)</f>
        <v>0</v>
      </c>
      <c r="J142" s="46">
        <f t="shared" si="2"/>
        <v>0</v>
      </c>
    </row>
    <row r="143" spans="1:10" ht="15.75" thickBot="1" x14ac:dyDescent="0.3">
      <c r="A143" s="20">
        <v>1134188139</v>
      </c>
      <c r="B143" s="7" t="s">
        <v>94</v>
      </c>
      <c r="C143" s="8" t="s">
        <v>40</v>
      </c>
      <c r="D143" s="36" t="s">
        <v>14</v>
      </c>
      <c r="E143" s="9" t="s">
        <v>94</v>
      </c>
      <c r="F143" s="17" t="s">
        <v>95</v>
      </c>
      <c r="G143" s="32">
        <v>0</v>
      </c>
      <c r="H143" s="46">
        <f>SUMIFS(Calculations!Q:Q,Calculations!A:A,A143,Calculations!H:H,202206)</f>
        <v>33319.57</v>
      </c>
      <c r="I143" s="49">
        <f>SUMIFS(Calculations!R:R,Calculations!A:A,A143,Calculations!H:H,202206)</f>
        <v>-44.459999999999994</v>
      </c>
      <c r="J143" s="46">
        <f t="shared" si="2"/>
        <v>33275.11</v>
      </c>
    </row>
    <row r="144" spans="1:10" ht="15.75" thickBot="1" x14ac:dyDescent="0.3">
      <c r="A144" s="20">
        <v>1154380152</v>
      </c>
      <c r="B144" s="7" t="s">
        <v>94</v>
      </c>
      <c r="C144" s="8" t="s">
        <v>40</v>
      </c>
      <c r="D144" s="36" t="s">
        <v>14</v>
      </c>
      <c r="E144" s="9" t="s">
        <v>94</v>
      </c>
      <c r="F144" s="17" t="s">
        <v>95</v>
      </c>
      <c r="G144" s="32">
        <v>0</v>
      </c>
      <c r="H144" s="46">
        <f>SUMIFS(Calculations!Q:Q,Calculations!A:A,A144,Calculations!H:H,202206)</f>
        <v>3174.58</v>
      </c>
      <c r="I144" s="49">
        <f>SUMIFS(Calculations!R:R,Calculations!A:A,A144,Calculations!H:H,202206)</f>
        <v>23.1</v>
      </c>
      <c r="J144" s="46">
        <f t="shared" si="2"/>
        <v>3197.68</v>
      </c>
    </row>
    <row r="145" spans="1:10" ht="15.75" thickBot="1" x14ac:dyDescent="0.3">
      <c r="A145" s="20">
        <v>1245299247</v>
      </c>
      <c r="B145" s="7" t="s">
        <v>94</v>
      </c>
      <c r="C145" s="8" t="s">
        <v>40</v>
      </c>
      <c r="D145" s="36" t="s">
        <v>14</v>
      </c>
      <c r="E145" s="9" t="s">
        <v>94</v>
      </c>
      <c r="F145" s="17" t="s">
        <v>95</v>
      </c>
      <c r="G145" s="32">
        <v>0</v>
      </c>
      <c r="H145" s="46">
        <f>SUMIFS(Calculations!Q:Q,Calculations!A:A,A145,Calculations!H:H,202206)</f>
        <v>1316.54</v>
      </c>
      <c r="I145" s="49">
        <f>SUMIFS(Calculations!R:R,Calculations!A:A,A145,Calculations!H:H,202206)</f>
        <v>-4.72</v>
      </c>
      <c r="J145" s="46">
        <f t="shared" si="2"/>
        <v>1311.82</v>
      </c>
    </row>
    <row r="146" spans="1:10" ht="15.75" thickBot="1" x14ac:dyDescent="0.3">
      <c r="A146" s="20">
        <v>1912900101</v>
      </c>
      <c r="B146" s="7" t="s">
        <v>94</v>
      </c>
      <c r="C146" s="8" t="s">
        <v>40</v>
      </c>
      <c r="D146" s="36" t="s">
        <v>14</v>
      </c>
      <c r="E146" s="9" t="s">
        <v>94</v>
      </c>
      <c r="F146" s="17" t="s">
        <v>95</v>
      </c>
      <c r="G146" s="32">
        <v>0</v>
      </c>
      <c r="H146" s="46">
        <f>SUMIFS(Calculations!Q:Q,Calculations!A:A,A146,Calculations!H:H,202206)</f>
        <v>15171.3</v>
      </c>
      <c r="I146" s="49">
        <f>SUMIFS(Calculations!R:R,Calculations!A:A,A146,Calculations!H:H,202206)</f>
        <v>19.120000000000005</v>
      </c>
      <c r="J146" s="46">
        <f t="shared" si="2"/>
        <v>15190.42</v>
      </c>
    </row>
    <row r="147" spans="1:10" ht="15.75" thickBot="1" x14ac:dyDescent="0.3">
      <c r="A147" s="20">
        <v>1356300354</v>
      </c>
      <c r="B147" s="7" t="s">
        <v>94</v>
      </c>
      <c r="C147" s="8" t="s">
        <v>40</v>
      </c>
      <c r="D147" s="36" t="s">
        <v>14</v>
      </c>
      <c r="E147" s="9" t="s">
        <v>94</v>
      </c>
      <c r="F147" s="17" t="s">
        <v>95</v>
      </c>
      <c r="G147" s="32">
        <v>0</v>
      </c>
      <c r="H147" s="46">
        <f>SUMIFS(Calculations!Q:Q,Calculations!A:A,A147,Calculations!H:H,202206)</f>
        <v>0</v>
      </c>
      <c r="I147" s="49">
        <f>SUMIFS(Calculations!R:R,Calculations!A:A,A147,Calculations!H:H,202206)</f>
        <v>0</v>
      </c>
      <c r="J147" s="46">
        <f t="shared" si="2"/>
        <v>0</v>
      </c>
    </row>
    <row r="148" spans="1:10" ht="15.75" thickBot="1" x14ac:dyDescent="0.3">
      <c r="A148" s="20">
        <v>1225097223</v>
      </c>
      <c r="B148" s="7" t="s">
        <v>94</v>
      </c>
      <c r="C148" s="8" t="s">
        <v>40</v>
      </c>
      <c r="D148" s="36" t="s">
        <v>14</v>
      </c>
      <c r="E148" s="9" t="s">
        <v>94</v>
      </c>
      <c r="F148" s="17" t="s">
        <v>95</v>
      </c>
      <c r="G148" s="32">
        <v>0</v>
      </c>
      <c r="H148" s="46">
        <f>SUMIFS(Calculations!Q:Q,Calculations!A:A,A148,Calculations!H:H,202206)</f>
        <v>0</v>
      </c>
      <c r="I148" s="49">
        <f>SUMIFS(Calculations!R:R,Calculations!A:A,A148,Calculations!H:H,202206)</f>
        <v>0</v>
      </c>
      <c r="J148" s="46">
        <f t="shared" si="2"/>
        <v>0</v>
      </c>
    </row>
    <row r="149" spans="1:10" ht="15.75" thickBot="1" x14ac:dyDescent="0.3">
      <c r="A149" s="20">
        <v>1851309462</v>
      </c>
      <c r="B149" s="7" t="s">
        <v>96</v>
      </c>
      <c r="C149" s="8" t="s">
        <v>19</v>
      </c>
      <c r="D149" s="36" t="s">
        <v>14</v>
      </c>
      <c r="E149" s="9" t="s">
        <v>96</v>
      </c>
      <c r="F149" s="17" t="s">
        <v>97</v>
      </c>
      <c r="G149" s="32">
        <v>0</v>
      </c>
      <c r="H149" s="46">
        <f>SUMIFS(Calculations!Q:Q,Calculations!A:A,A149,Calculations!H:H,202206)</f>
        <v>12244.41</v>
      </c>
      <c r="I149" s="49">
        <f>SUMIFS(Calculations!R:R,Calculations!A:A,A149,Calculations!H:H,202206)</f>
        <v>7.5599999999999952</v>
      </c>
      <c r="J149" s="46">
        <f t="shared" si="2"/>
        <v>12251.97</v>
      </c>
    </row>
    <row r="150" spans="1:10" ht="15.75" thickBot="1" x14ac:dyDescent="0.3">
      <c r="A150" s="20">
        <v>1104834985</v>
      </c>
      <c r="B150" s="7" t="s">
        <v>96</v>
      </c>
      <c r="C150" s="8" t="s">
        <v>19</v>
      </c>
      <c r="D150" s="36" t="s">
        <v>14</v>
      </c>
      <c r="E150" s="9" t="s">
        <v>96</v>
      </c>
      <c r="F150" s="17" t="s">
        <v>97</v>
      </c>
      <c r="G150" s="32">
        <v>0</v>
      </c>
      <c r="H150" s="46">
        <f>SUMIFS(Calculations!Q:Q,Calculations!A:A,A150,Calculations!H:H,202206)</f>
        <v>57778.6</v>
      </c>
      <c r="I150" s="49">
        <f>SUMIFS(Calculations!R:R,Calculations!A:A,A150,Calculations!H:H,202206)</f>
        <v>146.31</v>
      </c>
      <c r="J150" s="46">
        <f t="shared" si="2"/>
        <v>57924.909999999996</v>
      </c>
    </row>
    <row r="151" spans="1:10" ht="15.75" thickBot="1" x14ac:dyDescent="0.3">
      <c r="A151" s="20">
        <v>1164863312</v>
      </c>
      <c r="B151" s="7" t="s">
        <v>96</v>
      </c>
      <c r="C151" s="8" t="s">
        <v>19</v>
      </c>
      <c r="D151" s="36" t="s">
        <v>14</v>
      </c>
      <c r="E151" s="9" t="s">
        <v>96</v>
      </c>
      <c r="F151" s="17" t="s">
        <v>97</v>
      </c>
      <c r="G151" s="32">
        <v>0</v>
      </c>
      <c r="H151" s="46">
        <f>SUMIFS(Calculations!Q:Q,Calculations!A:A,A151,Calculations!H:H,202206)</f>
        <v>1.89</v>
      </c>
      <c r="I151" s="49">
        <f>SUMIFS(Calculations!R:R,Calculations!A:A,A151,Calculations!H:H,202206)</f>
        <v>0</v>
      </c>
      <c r="J151" s="46">
        <f t="shared" si="2"/>
        <v>1.89</v>
      </c>
    </row>
    <row r="152" spans="1:10" ht="15.75" thickBot="1" x14ac:dyDescent="0.3">
      <c r="A152" s="20">
        <v>1184700361</v>
      </c>
      <c r="B152" s="7" t="s">
        <v>96</v>
      </c>
      <c r="C152" s="8" t="s">
        <v>19</v>
      </c>
      <c r="D152" s="36" t="s">
        <v>14</v>
      </c>
      <c r="E152" s="9" t="s">
        <v>96</v>
      </c>
      <c r="F152" s="17" t="s">
        <v>97</v>
      </c>
      <c r="G152" s="32">
        <v>0</v>
      </c>
      <c r="H152" s="46">
        <f>SUMIFS(Calculations!Q:Q,Calculations!A:A,A152,Calculations!H:H,202206)</f>
        <v>9.4700000000000006</v>
      </c>
      <c r="I152" s="49">
        <f>SUMIFS(Calculations!R:R,Calculations!A:A,A152,Calculations!H:H,202206)</f>
        <v>0</v>
      </c>
      <c r="J152" s="46">
        <f t="shared" si="2"/>
        <v>9.4700000000000006</v>
      </c>
    </row>
    <row r="153" spans="1:10" ht="15.75" thickBot="1" x14ac:dyDescent="0.3">
      <c r="A153" s="20">
        <v>1386845915</v>
      </c>
      <c r="B153" s="7" t="s">
        <v>96</v>
      </c>
      <c r="C153" s="8" t="s">
        <v>19</v>
      </c>
      <c r="D153" s="36" t="s">
        <v>14</v>
      </c>
      <c r="E153" s="9" t="s">
        <v>96</v>
      </c>
      <c r="F153" s="17" t="s">
        <v>97</v>
      </c>
      <c r="G153" s="32">
        <v>0</v>
      </c>
      <c r="H153" s="46">
        <f>SUMIFS(Calculations!Q:Q,Calculations!A:A,A153,Calculations!H:H,202206)</f>
        <v>0</v>
      </c>
      <c r="I153" s="49">
        <f>SUMIFS(Calculations!R:R,Calculations!A:A,A153,Calculations!H:H,202206)</f>
        <v>0</v>
      </c>
      <c r="J153" s="46">
        <f t="shared" si="2"/>
        <v>0</v>
      </c>
    </row>
    <row r="154" spans="1:10" ht="15.75" thickBot="1" x14ac:dyDescent="0.3">
      <c r="A154" s="20">
        <v>1619985496</v>
      </c>
      <c r="B154" s="7" t="s">
        <v>96</v>
      </c>
      <c r="C154" s="8" t="s">
        <v>19</v>
      </c>
      <c r="D154" s="36" t="s">
        <v>14</v>
      </c>
      <c r="E154" s="9" t="s">
        <v>96</v>
      </c>
      <c r="F154" s="17" t="s">
        <v>97</v>
      </c>
      <c r="G154" s="32">
        <v>0</v>
      </c>
      <c r="H154" s="46">
        <f>SUMIFS(Calculations!Q:Q,Calculations!A:A,A154,Calculations!H:H,202206)</f>
        <v>0</v>
      </c>
      <c r="I154" s="49">
        <f>SUMIFS(Calculations!R:R,Calculations!A:A,A154,Calculations!H:H,202206)</f>
        <v>0</v>
      </c>
      <c r="J154" s="46">
        <f t="shared" si="2"/>
        <v>0</v>
      </c>
    </row>
    <row r="155" spans="1:10" ht="15.75" thickBot="1" x14ac:dyDescent="0.3">
      <c r="A155" s="20">
        <v>1649288671</v>
      </c>
      <c r="B155" s="7" t="s">
        <v>96</v>
      </c>
      <c r="C155" s="8" t="s">
        <v>19</v>
      </c>
      <c r="D155" s="36" t="s">
        <v>14</v>
      </c>
      <c r="E155" s="9" t="s">
        <v>96</v>
      </c>
      <c r="F155" s="17" t="s">
        <v>97</v>
      </c>
      <c r="G155" s="32">
        <v>0</v>
      </c>
      <c r="H155" s="46">
        <f>SUMIFS(Calculations!Q:Q,Calculations!A:A,A155,Calculations!H:H,202206)</f>
        <v>6836.13</v>
      </c>
      <c r="I155" s="49">
        <f>SUMIFS(Calculations!R:R,Calculations!A:A,A155,Calculations!H:H,202206)</f>
        <v>-17.070000000000007</v>
      </c>
      <c r="J155" s="46">
        <f t="shared" si="2"/>
        <v>6819.06</v>
      </c>
    </row>
    <row r="156" spans="1:10" ht="15.75" thickBot="1" x14ac:dyDescent="0.3">
      <c r="A156" s="20">
        <v>1710368378</v>
      </c>
      <c r="B156" s="7" t="s">
        <v>96</v>
      </c>
      <c r="C156" s="8" t="s">
        <v>19</v>
      </c>
      <c r="D156" s="36" t="s">
        <v>14</v>
      </c>
      <c r="E156" s="9" t="s">
        <v>96</v>
      </c>
      <c r="F156" s="17" t="s">
        <v>97</v>
      </c>
      <c r="G156" s="32">
        <v>0</v>
      </c>
      <c r="H156" s="46">
        <f>SUMIFS(Calculations!Q:Q,Calculations!A:A,A156,Calculations!H:H,202206)</f>
        <v>0</v>
      </c>
      <c r="I156" s="49">
        <f>SUMIFS(Calculations!R:R,Calculations!A:A,A156,Calculations!H:H,202206)</f>
        <v>0</v>
      </c>
      <c r="J156" s="46">
        <f t="shared" si="2"/>
        <v>0</v>
      </c>
    </row>
    <row r="157" spans="1:10" ht="15.75" thickBot="1" x14ac:dyDescent="0.3">
      <c r="A157" s="20">
        <v>1811906977</v>
      </c>
      <c r="B157" s="7" t="s">
        <v>96</v>
      </c>
      <c r="C157" s="8" t="s">
        <v>19</v>
      </c>
      <c r="D157" s="36" t="s">
        <v>14</v>
      </c>
      <c r="E157" s="9" t="s">
        <v>96</v>
      </c>
      <c r="F157" s="17" t="s">
        <v>97</v>
      </c>
      <c r="G157" s="32">
        <v>0</v>
      </c>
      <c r="H157" s="46">
        <f>SUMIFS(Calculations!Q:Q,Calculations!A:A,A157,Calculations!H:H,202206)</f>
        <v>0</v>
      </c>
      <c r="I157" s="49">
        <f>SUMIFS(Calculations!R:R,Calculations!A:A,A157,Calculations!H:H,202206)</f>
        <v>0</v>
      </c>
      <c r="J157" s="46">
        <f t="shared" si="2"/>
        <v>0</v>
      </c>
    </row>
    <row r="158" spans="1:10" ht="15.75" thickBot="1" x14ac:dyDescent="0.3">
      <c r="A158" s="20">
        <v>1902815061</v>
      </c>
      <c r="B158" s="7" t="s">
        <v>96</v>
      </c>
      <c r="C158" s="8" t="s">
        <v>19</v>
      </c>
      <c r="D158" s="36" t="s">
        <v>14</v>
      </c>
      <c r="E158" s="9" t="s">
        <v>96</v>
      </c>
      <c r="F158" s="17" t="s">
        <v>97</v>
      </c>
      <c r="G158" s="32">
        <v>0</v>
      </c>
      <c r="H158" s="46">
        <f>SUMIFS(Calculations!Q:Q,Calculations!A:A,A158,Calculations!H:H,202206)</f>
        <v>0</v>
      </c>
      <c r="I158" s="49">
        <f>SUMIFS(Calculations!R:R,Calculations!A:A,A158,Calculations!H:H,202206)</f>
        <v>0</v>
      </c>
      <c r="J158" s="46">
        <f t="shared" si="2"/>
        <v>0</v>
      </c>
    </row>
    <row r="159" spans="1:10" ht="15.75" thickBot="1" x14ac:dyDescent="0.3">
      <c r="A159" s="20">
        <v>1720097884</v>
      </c>
      <c r="B159" s="7" t="s">
        <v>96</v>
      </c>
      <c r="C159" s="8" t="s">
        <v>19</v>
      </c>
      <c r="D159" s="36" t="s">
        <v>14</v>
      </c>
      <c r="E159" s="9" t="s">
        <v>96</v>
      </c>
      <c r="F159" s="17" t="s">
        <v>97</v>
      </c>
      <c r="G159" s="32">
        <v>0</v>
      </c>
      <c r="H159" s="46">
        <f>SUMIFS(Calculations!Q:Q,Calculations!A:A,A159,Calculations!H:H,202206)</f>
        <v>0</v>
      </c>
      <c r="I159" s="49">
        <f>SUMIFS(Calculations!R:R,Calculations!A:A,A159,Calculations!H:H,202206)</f>
        <v>0</v>
      </c>
      <c r="J159" s="46">
        <f t="shared" si="2"/>
        <v>0</v>
      </c>
    </row>
    <row r="160" spans="1:10" ht="15.75" thickBot="1" x14ac:dyDescent="0.3">
      <c r="A160" s="20">
        <v>1851333074</v>
      </c>
      <c r="B160" s="7" t="s">
        <v>98</v>
      </c>
      <c r="C160" s="8" t="s">
        <v>58</v>
      </c>
      <c r="D160" s="36" t="s">
        <v>14</v>
      </c>
      <c r="E160" s="9" t="s">
        <v>98</v>
      </c>
      <c r="F160" s="17" t="s">
        <v>99</v>
      </c>
      <c r="G160" s="32">
        <v>0</v>
      </c>
      <c r="H160" s="46">
        <f>SUMIFS(Calculations!Q:Q,Calculations!A:A,A160,Calculations!H:H,202206)</f>
        <v>27307.21</v>
      </c>
      <c r="I160" s="49">
        <f>SUMIFS(Calculations!R:R,Calculations!A:A,A160,Calculations!H:H,202206)</f>
        <v>33.449999999999989</v>
      </c>
      <c r="J160" s="46">
        <f t="shared" si="2"/>
        <v>27340.66</v>
      </c>
    </row>
    <row r="161" spans="1:34" ht="15.75" thickBot="1" x14ac:dyDescent="0.3">
      <c r="A161" s="20">
        <v>1760424980</v>
      </c>
      <c r="B161" s="7" t="s">
        <v>98</v>
      </c>
      <c r="C161" s="8" t="s">
        <v>58</v>
      </c>
      <c r="D161" s="36" t="s">
        <v>14</v>
      </c>
      <c r="E161" s="9" t="s">
        <v>98</v>
      </c>
      <c r="F161" s="17" t="s">
        <v>99</v>
      </c>
      <c r="G161" s="32">
        <v>0</v>
      </c>
      <c r="H161" s="46">
        <f>SUMIFS(Calculations!Q:Q,Calculations!A:A,A161,Calculations!H:H,202206)</f>
        <v>42606.93</v>
      </c>
      <c r="I161" s="49">
        <f>SUMIFS(Calculations!R:R,Calculations!A:A,A161,Calculations!H:H,202206)</f>
        <v>197.13</v>
      </c>
      <c r="J161" s="46">
        <f t="shared" si="2"/>
        <v>42804.06</v>
      </c>
    </row>
    <row r="162" spans="1:34" ht="15.75" thickBot="1" x14ac:dyDescent="0.3">
      <c r="A162" s="20">
        <v>1750337465</v>
      </c>
      <c r="B162" s="7" t="s">
        <v>98</v>
      </c>
      <c r="C162" s="8" t="s">
        <v>58</v>
      </c>
      <c r="D162" s="36" t="s">
        <v>14</v>
      </c>
      <c r="E162" s="9" t="s">
        <v>98</v>
      </c>
      <c r="F162" s="17" t="s">
        <v>99</v>
      </c>
      <c r="G162" s="32">
        <v>0</v>
      </c>
      <c r="H162" s="46">
        <f>SUMIFS(Calculations!Q:Q,Calculations!A:A,A162,Calculations!H:H,202206)</f>
        <v>119989.08</v>
      </c>
      <c r="I162" s="49">
        <f>SUMIFS(Calculations!R:R,Calculations!A:A,A162,Calculations!H:H,202206)</f>
        <v>542.21999999999991</v>
      </c>
      <c r="J162" s="46">
        <f t="shared" si="2"/>
        <v>120531.3</v>
      </c>
    </row>
    <row r="163" spans="1:34" ht="15.75" thickBot="1" x14ac:dyDescent="0.3">
      <c r="A163" s="20">
        <v>1629398367</v>
      </c>
      <c r="B163" s="7" t="s">
        <v>98</v>
      </c>
      <c r="C163" s="8" t="s">
        <v>58</v>
      </c>
      <c r="D163" s="36" t="s">
        <v>14</v>
      </c>
      <c r="E163" s="9" t="s">
        <v>98</v>
      </c>
      <c r="F163" s="17" t="s">
        <v>99</v>
      </c>
      <c r="G163" s="32">
        <v>0</v>
      </c>
      <c r="H163" s="46">
        <f>SUMIFS(Calculations!Q:Q,Calculations!A:A,A163,Calculations!H:H,202206)</f>
        <v>1344.73</v>
      </c>
      <c r="I163" s="49">
        <f>SUMIFS(Calculations!R:R,Calculations!A:A,A163,Calculations!H:H,202206)</f>
        <v>9.2999999999999989</v>
      </c>
      <c r="J163" s="46">
        <f t="shared" si="2"/>
        <v>1354.03</v>
      </c>
    </row>
    <row r="164" spans="1:34" ht="15.75" thickBot="1" x14ac:dyDescent="0.3">
      <c r="A164" s="20">
        <v>1255716346</v>
      </c>
      <c r="B164" s="7" t="s">
        <v>98</v>
      </c>
      <c r="C164" s="8" t="s">
        <v>58</v>
      </c>
      <c r="D164" s="36" t="s">
        <v>14</v>
      </c>
      <c r="E164" s="9" t="s">
        <v>98</v>
      </c>
      <c r="F164" s="17" t="s">
        <v>99</v>
      </c>
      <c r="G164" s="32">
        <v>0</v>
      </c>
      <c r="H164" s="46">
        <f>SUMIFS(Calculations!Q:Q,Calculations!A:A,A164,Calculations!H:H,202206)</f>
        <v>0</v>
      </c>
      <c r="I164" s="49">
        <f>SUMIFS(Calculations!R:R,Calculations!A:A,A164,Calculations!H:H,202206)</f>
        <v>0</v>
      </c>
      <c r="J164" s="46">
        <f t="shared" si="2"/>
        <v>0</v>
      </c>
    </row>
    <row r="165" spans="1:34" ht="15.75" thickBot="1" x14ac:dyDescent="0.3">
      <c r="A165" s="20">
        <v>1588643787</v>
      </c>
      <c r="B165" s="10" t="s">
        <v>100</v>
      </c>
      <c r="C165" s="11" t="s">
        <v>25</v>
      </c>
      <c r="D165" s="36" t="s">
        <v>14</v>
      </c>
      <c r="E165" s="9" t="s">
        <v>100</v>
      </c>
      <c r="F165" s="17" t="s">
        <v>101</v>
      </c>
      <c r="G165" s="32">
        <v>0</v>
      </c>
      <c r="H165" s="46">
        <f>SUMIFS(Calculations!Q:Q,Calculations!A:A,A165,Calculations!H:H,202206)</f>
        <v>1327091.74</v>
      </c>
      <c r="I165" s="49">
        <f>SUMIFS(Calculations!R:R,Calculations!A:A,A165,Calculations!H:H,202206)</f>
        <v>10217.68</v>
      </c>
      <c r="J165" s="46">
        <f t="shared" si="2"/>
        <v>1337309.42</v>
      </c>
    </row>
    <row r="166" spans="1:34" ht="15.75" thickBot="1" x14ac:dyDescent="0.3">
      <c r="A166" s="22">
        <v>1154348514</v>
      </c>
      <c r="B166" s="12" t="s">
        <v>102</v>
      </c>
      <c r="C166" s="13" t="s">
        <v>19</v>
      </c>
      <c r="D166" s="58" t="s">
        <v>14</v>
      </c>
      <c r="E166" s="14" t="s">
        <v>102</v>
      </c>
      <c r="F166" s="18" t="s">
        <v>103</v>
      </c>
      <c r="G166" s="32">
        <v>0</v>
      </c>
      <c r="H166" s="46">
        <f>SUMIFS(Calculations!Q:Q,Calculations!A:A,A166,Calculations!H:H,202206)</f>
        <v>123335.51000000001</v>
      </c>
      <c r="I166" s="49">
        <f>SUMIFS(Calculations!R:R,Calculations!A:A,A166,Calculations!H:H,202206)</f>
        <v>7.6599999999999859</v>
      </c>
      <c r="J166" s="46">
        <f t="shared" si="2"/>
        <v>123343.17000000001</v>
      </c>
    </row>
    <row r="167" spans="1:34" ht="15.75" thickBot="1" x14ac:dyDescent="0.3">
      <c r="G167" s="57" t="s">
        <v>104</v>
      </c>
      <c r="H167" s="46">
        <f>SUM(H4:H166)</f>
        <v>9970492.4299999997</v>
      </c>
      <c r="I167" s="78">
        <f t="shared" ref="I167:J167" si="3">SUM(I4:I166)</f>
        <v>34508.430000000008</v>
      </c>
      <c r="J167" s="46">
        <f t="shared" si="3"/>
        <v>10005000.859999998</v>
      </c>
    </row>
    <row r="168" spans="1:34" x14ac:dyDescent="0.25">
      <c r="A168" s="45" t="s">
        <v>105</v>
      </c>
    </row>
    <row r="169" spans="1:34" ht="18.95" customHeight="1" x14ac:dyDescent="0.25">
      <c r="A169" s="80" t="s">
        <v>106</v>
      </c>
      <c r="B169" s="80"/>
      <c r="C169" s="80"/>
      <c r="D169" s="80"/>
      <c r="E169" s="80"/>
      <c r="F169" s="80"/>
      <c r="G169" s="80"/>
      <c r="H169" s="44"/>
      <c r="I169" s="44"/>
    </row>
    <row r="170" spans="1:34" ht="14.45" customHeight="1" x14ac:dyDescent="0.25">
      <c r="A170" s="43" t="s">
        <v>107</v>
      </c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</row>
    <row r="171" spans="1:34" x14ac:dyDescent="0.25">
      <c r="A171" s="81" t="s">
        <v>108</v>
      </c>
      <c r="B171" s="81"/>
      <c r="C171" s="81"/>
      <c r="D171" s="81"/>
      <c r="E171" s="81"/>
      <c r="F171" s="81"/>
      <c r="G171" s="81"/>
      <c r="H171" s="81"/>
      <c r="I171" s="81"/>
      <c r="J171" s="81"/>
    </row>
    <row r="172" spans="1:34" x14ac:dyDescent="0.25">
      <c r="A172" s="44"/>
      <c r="B172" s="44"/>
      <c r="C172" s="44"/>
      <c r="D172" s="44"/>
      <c r="E172" s="44"/>
      <c r="F172" s="42"/>
      <c r="G172" s="43"/>
      <c r="H172" s="43"/>
      <c r="I172" s="43"/>
    </row>
    <row r="173" spans="1:34" x14ac:dyDescent="0.25">
      <c r="A173" s="44"/>
      <c r="B173" s="44"/>
      <c r="C173" s="44"/>
      <c r="D173" s="44"/>
      <c r="E173" s="44"/>
      <c r="F173" s="42"/>
      <c r="G173" s="43"/>
      <c r="H173" s="43"/>
      <c r="I173" s="43"/>
    </row>
    <row r="174" spans="1:34" ht="14.45" customHeight="1" x14ac:dyDescent="0.25">
      <c r="C174" s="2"/>
    </row>
  </sheetData>
  <autoFilter ref="A3:J171" xr:uid="{C1F42E8C-AD37-4C72-BC82-F984D50E161E}"/>
  <mergeCells count="2">
    <mergeCell ref="A169:G169"/>
    <mergeCell ref="A171:J171"/>
  </mergeCells>
  <hyperlinks>
    <hyperlink ref="A168" r:id="rId1" xr:uid="{AC1B4C09-E9F5-4829-BE93-2AB9E69C83A8}"/>
  </hyperlinks>
  <pageMargins left="0.7" right="0.7" top="0.75" bottom="0.75" header="0.3" footer="0.3"/>
  <pageSetup scale="59" fitToHeight="0" orientation="landscape" r:id="rId2"/>
  <headerFooter>
    <oddFooter>&amp;LPrepared by HHSC Provider Finance Dept - April 2022&amp;RPage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C3B29-B8CF-4564-A48D-C3D8B0C1CA15}">
  <sheetPr>
    <tabColor rgb="FF92D050"/>
  </sheetPr>
  <dimension ref="A1:D2079"/>
  <sheetViews>
    <sheetView workbookViewId="0">
      <selection activeCell="B24" sqref="B24"/>
    </sheetView>
  </sheetViews>
  <sheetFormatPr defaultRowHeight="15" x14ac:dyDescent="0.25"/>
  <cols>
    <col min="1" max="1" width="38.28515625" bestFit="1" customWidth="1"/>
    <col min="2" max="2" width="32.85546875" style="56" bestFit="1" customWidth="1"/>
    <col min="3" max="3" width="24" bestFit="1" customWidth="1"/>
    <col min="4" max="4" width="36" style="56" bestFit="1" customWidth="1"/>
    <col min="5" max="5" width="6" bestFit="1" customWidth="1"/>
    <col min="6" max="6" width="5" bestFit="1" customWidth="1"/>
    <col min="7" max="29" width="6" bestFit="1" customWidth="1"/>
    <col min="30" max="30" width="7" bestFit="1" customWidth="1"/>
    <col min="31" max="48" width="6" bestFit="1" customWidth="1"/>
    <col min="49" max="49" width="7" bestFit="1" customWidth="1"/>
    <col min="50" max="51" width="6" bestFit="1" customWidth="1"/>
    <col min="52" max="52" width="7" bestFit="1" customWidth="1"/>
    <col min="53" max="55" width="6" bestFit="1" customWidth="1"/>
    <col min="56" max="57" width="7" bestFit="1" customWidth="1"/>
    <col min="58" max="58" width="6" bestFit="1" customWidth="1"/>
    <col min="59" max="59" width="7" bestFit="1" customWidth="1"/>
    <col min="60" max="60" width="6" bestFit="1" customWidth="1"/>
    <col min="61" max="79" width="7" bestFit="1" customWidth="1"/>
    <col min="80" max="80" width="8" bestFit="1" customWidth="1"/>
    <col min="81" max="84" width="7" bestFit="1" customWidth="1"/>
    <col min="85" max="85" width="8" bestFit="1" customWidth="1"/>
    <col min="86" max="86" width="7" bestFit="1" customWidth="1"/>
    <col min="87" max="88" width="8" bestFit="1" customWidth="1"/>
    <col min="89" max="89" width="7" bestFit="1" customWidth="1"/>
    <col min="90" max="90" width="8" bestFit="1" customWidth="1"/>
    <col min="91" max="91" width="7" bestFit="1" customWidth="1"/>
    <col min="92" max="92" width="8" bestFit="1" customWidth="1"/>
    <col min="93" max="93" width="7" bestFit="1" customWidth="1"/>
    <col min="94" max="95" width="8" bestFit="1" customWidth="1"/>
    <col min="96" max="97" width="7" bestFit="1" customWidth="1"/>
    <col min="98" max="98" width="8" bestFit="1" customWidth="1"/>
    <col min="99" max="99" width="7" bestFit="1" customWidth="1"/>
    <col min="100" max="103" width="8" bestFit="1" customWidth="1"/>
    <col min="104" max="104" width="11.28515625" bestFit="1" customWidth="1"/>
  </cols>
  <sheetData>
    <row r="1" spans="1:4" x14ac:dyDescent="0.25">
      <c r="A1" s="51" t="s">
        <v>287</v>
      </c>
      <c r="B1" s="56" t="s">
        <v>109</v>
      </c>
      <c r="C1" t="s">
        <v>110</v>
      </c>
      <c r="D1" t="s">
        <v>411</v>
      </c>
    </row>
    <row r="2" spans="1:4" x14ac:dyDescent="0.25">
      <c r="A2" s="1" t="s">
        <v>111</v>
      </c>
      <c r="B2" s="56">
        <v>262011.56</v>
      </c>
      <c r="C2" s="79">
        <v>2265.8000000000002</v>
      </c>
      <c r="D2" s="56">
        <v>264277.35999999993</v>
      </c>
    </row>
    <row r="3" spans="1:4" x14ac:dyDescent="0.25">
      <c r="A3" s="52" t="s">
        <v>33</v>
      </c>
      <c r="B3" s="56">
        <v>46078.33</v>
      </c>
      <c r="C3" s="79">
        <v>585.4</v>
      </c>
      <c r="D3" s="56">
        <v>46663.73</v>
      </c>
    </row>
    <row r="4" spans="1:4" x14ac:dyDescent="0.25">
      <c r="A4" s="53" t="s">
        <v>112</v>
      </c>
      <c r="B4" s="56">
        <v>20665.620000000003</v>
      </c>
      <c r="C4" s="79">
        <v>261.99</v>
      </c>
      <c r="D4" s="56">
        <v>20927.61</v>
      </c>
    </row>
    <row r="5" spans="1:4" x14ac:dyDescent="0.25">
      <c r="A5" s="54" t="s">
        <v>113</v>
      </c>
      <c r="B5" s="56">
        <v>4742.09</v>
      </c>
      <c r="C5" s="79">
        <v>56.42</v>
      </c>
      <c r="D5" s="56">
        <v>4798.51</v>
      </c>
    </row>
    <row r="6" spans="1:4" x14ac:dyDescent="0.25">
      <c r="A6" s="55" t="s">
        <v>114</v>
      </c>
      <c r="B6" s="56">
        <v>4742.09</v>
      </c>
      <c r="C6" s="79">
        <v>56.42</v>
      </c>
      <c r="D6" s="56">
        <v>4798.51</v>
      </c>
    </row>
    <row r="7" spans="1:4" x14ac:dyDescent="0.25">
      <c r="A7" s="54" t="s">
        <v>115</v>
      </c>
      <c r="B7" s="56">
        <v>3702.91</v>
      </c>
      <c r="C7" s="79">
        <v>47.63</v>
      </c>
      <c r="D7" s="56">
        <v>3750.54</v>
      </c>
    </row>
    <row r="8" spans="1:4" x14ac:dyDescent="0.25">
      <c r="A8" s="55" t="s">
        <v>114</v>
      </c>
      <c r="B8" s="56">
        <v>3702.91</v>
      </c>
      <c r="C8" s="79">
        <v>47.63</v>
      </c>
      <c r="D8" s="56">
        <v>3750.54</v>
      </c>
    </row>
    <row r="9" spans="1:4" x14ac:dyDescent="0.25">
      <c r="A9" s="54" t="s">
        <v>116</v>
      </c>
      <c r="B9" s="56">
        <v>12220.62</v>
      </c>
      <c r="C9" s="79">
        <v>157.94</v>
      </c>
      <c r="D9" s="56">
        <v>12378.560000000001</v>
      </c>
    </row>
    <row r="10" spans="1:4" x14ac:dyDescent="0.25">
      <c r="A10" s="55" t="s">
        <v>114</v>
      </c>
      <c r="B10" s="56">
        <v>12220.62</v>
      </c>
      <c r="C10" s="79">
        <v>157.94</v>
      </c>
      <c r="D10" s="56">
        <v>12378.560000000001</v>
      </c>
    </row>
    <row r="11" spans="1:4" x14ac:dyDescent="0.25">
      <c r="A11" s="53" t="s">
        <v>117</v>
      </c>
      <c r="B11" s="56">
        <v>25412.71</v>
      </c>
      <c r="C11" s="79">
        <v>323.40999999999997</v>
      </c>
      <c r="D11" s="56">
        <v>25736.12</v>
      </c>
    </row>
    <row r="12" spans="1:4" x14ac:dyDescent="0.25">
      <c r="A12" s="54" t="s">
        <v>118</v>
      </c>
      <c r="B12" s="56">
        <v>22820.42</v>
      </c>
      <c r="C12" s="79">
        <v>292.08</v>
      </c>
      <c r="D12" s="56">
        <v>23112.5</v>
      </c>
    </row>
    <row r="13" spans="1:4" x14ac:dyDescent="0.25">
      <c r="A13" s="55" t="s">
        <v>114</v>
      </c>
      <c r="B13" s="56">
        <v>22820.42</v>
      </c>
      <c r="C13" s="79">
        <v>292.08</v>
      </c>
      <c r="D13" s="56">
        <v>23112.5</v>
      </c>
    </row>
    <row r="14" spans="1:4" x14ac:dyDescent="0.25">
      <c r="A14" s="54" t="s">
        <v>119</v>
      </c>
      <c r="B14" s="56">
        <v>2592.29</v>
      </c>
      <c r="C14" s="79">
        <v>31.33</v>
      </c>
      <c r="D14" s="56">
        <v>2623.62</v>
      </c>
    </row>
    <row r="15" spans="1:4" x14ac:dyDescent="0.25">
      <c r="A15" s="55" t="s">
        <v>114</v>
      </c>
      <c r="B15" s="56">
        <v>2592.29</v>
      </c>
      <c r="C15" s="79">
        <v>31.33</v>
      </c>
      <c r="D15" s="56">
        <v>2623.62</v>
      </c>
    </row>
    <row r="16" spans="1:4" x14ac:dyDescent="0.25">
      <c r="A16" s="52" t="s">
        <v>71</v>
      </c>
      <c r="B16" s="56">
        <v>64431.44</v>
      </c>
      <c r="C16" s="79">
        <v>81.900000000000006</v>
      </c>
      <c r="D16" s="56">
        <v>64513.340000000004</v>
      </c>
    </row>
    <row r="17" spans="1:4" x14ac:dyDescent="0.25">
      <c r="A17" s="53" t="s">
        <v>124</v>
      </c>
      <c r="B17" s="56">
        <v>4467.71</v>
      </c>
      <c r="C17" s="79">
        <v>0</v>
      </c>
      <c r="D17" s="56">
        <v>4467.71</v>
      </c>
    </row>
    <row r="18" spans="1:4" x14ac:dyDescent="0.25">
      <c r="A18" s="54" t="s">
        <v>125</v>
      </c>
      <c r="B18" s="56">
        <v>1192</v>
      </c>
      <c r="C18" s="79">
        <v>0</v>
      </c>
      <c r="D18" s="56">
        <v>1192</v>
      </c>
    </row>
    <row r="19" spans="1:4" x14ac:dyDescent="0.25">
      <c r="A19" s="55" t="s">
        <v>122</v>
      </c>
      <c r="B19" s="56">
        <v>1192</v>
      </c>
      <c r="C19" s="79">
        <v>0</v>
      </c>
      <c r="D19" s="56">
        <v>1192</v>
      </c>
    </row>
    <row r="20" spans="1:4" x14ac:dyDescent="0.25">
      <c r="A20" s="54" t="s">
        <v>126</v>
      </c>
      <c r="B20" s="56">
        <v>0</v>
      </c>
      <c r="C20" s="79">
        <v>0</v>
      </c>
      <c r="D20" s="56">
        <v>0</v>
      </c>
    </row>
    <row r="21" spans="1:4" x14ac:dyDescent="0.25">
      <c r="A21" s="55" t="s">
        <v>122</v>
      </c>
      <c r="B21" s="56">
        <v>0</v>
      </c>
      <c r="C21" s="79">
        <v>0</v>
      </c>
      <c r="D21" s="56">
        <v>0</v>
      </c>
    </row>
    <row r="22" spans="1:4" x14ac:dyDescent="0.25">
      <c r="A22" s="54" t="s">
        <v>127</v>
      </c>
      <c r="B22" s="56">
        <v>0</v>
      </c>
      <c r="C22" s="79">
        <v>0</v>
      </c>
      <c r="D22" s="56">
        <v>0</v>
      </c>
    </row>
    <row r="23" spans="1:4" x14ac:dyDescent="0.25">
      <c r="A23" s="55" t="s">
        <v>122</v>
      </c>
      <c r="B23" s="56">
        <v>0</v>
      </c>
      <c r="C23" s="79">
        <v>0</v>
      </c>
      <c r="D23" s="56">
        <v>0</v>
      </c>
    </row>
    <row r="24" spans="1:4" x14ac:dyDescent="0.25">
      <c r="A24" s="54" t="s">
        <v>128</v>
      </c>
      <c r="B24" s="56">
        <v>0</v>
      </c>
      <c r="C24" s="79">
        <v>0</v>
      </c>
      <c r="D24" s="56">
        <v>0</v>
      </c>
    </row>
    <row r="25" spans="1:4" x14ac:dyDescent="0.25">
      <c r="A25" s="55" t="s">
        <v>122</v>
      </c>
      <c r="B25" s="56">
        <v>0</v>
      </c>
      <c r="C25" s="79">
        <v>0</v>
      </c>
      <c r="D25" s="56">
        <v>0</v>
      </c>
    </row>
    <row r="26" spans="1:4" x14ac:dyDescent="0.25">
      <c r="A26" s="54" t="s">
        <v>129</v>
      </c>
      <c r="B26" s="56">
        <v>3275.71</v>
      </c>
      <c r="C26" s="79">
        <v>0</v>
      </c>
      <c r="D26" s="56">
        <v>3275.71</v>
      </c>
    </row>
    <row r="27" spans="1:4" x14ac:dyDescent="0.25">
      <c r="A27" s="55" t="s">
        <v>122</v>
      </c>
      <c r="B27" s="56">
        <v>3275.71</v>
      </c>
      <c r="C27" s="79">
        <v>0</v>
      </c>
      <c r="D27" s="56">
        <v>3275.71</v>
      </c>
    </row>
    <row r="28" spans="1:4" x14ac:dyDescent="0.25">
      <c r="A28" s="53" t="s">
        <v>130</v>
      </c>
      <c r="B28" s="56">
        <v>3102.83</v>
      </c>
      <c r="C28" s="79">
        <v>0</v>
      </c>
      <c r="D28" s="56">
        <v>3102.83</v>
      </c>
    </row>
    <row r="29" spans="1:4" x14ac:dyDescent="0.25">
      <c r="A29" s="54" t="s">
        <v>131</v>
      </c>
      <c r="B29" s="56">
        <v>0</v>
      </c>
      <c r="C29" s="79">
        <v>0</v>
      </c>
      <c r="D29" s="56">
        <v>0</v>
      </c>
    </row>
    <row r="30" spans="1:4" x14ac:dyDescent="0.25">
      <c r="A30" s="55" t="s">
        <v>122</v>
      </c>
      <c r="B30" s="56">
        <v>0</v>
      </c>
      <c r="C30" s="79">
        <v>0</v>
      </c>
      <c r="D30" s="56">
        <v>0</v>
      </c>
    </row>
    <row r="31" spans="1:4" x14ac:dyDescent="0.25">
      <c r="A31" s="54" t="s">
        <v>132</v>
      </c>
      <c r="B31" s="56">
        <v>0</v>
      </c>
      <c r="C31" s="79">
        <v>0</v>
      </c>
      <c r="D31" s="56">
        <v>0</v>
      </c>
    </row>
    <row r="32" spans="1:4" x14ac:dyDescent="0.25">
      <c r="A32" s="55" t="s">
        <v>122</v>
      </c>
      <c r="B32" s="56">
        <v>0</v>
      </c>
      <c r="C32" s="79">
        <v>0</v>
      </c>
      <c r="D32" s="56">
        <v>0</v>
      </c>
    </row>
    <row r="33" spans="1:4" x14ac:dyDescent="0.25">
      <c r="A33" s="54" t="s">
        <v>133</v>
      </c>
      <c r="B33" s="56">
        <v>3102.83</v>
      </c>
      <c r="C33" s="79">
        <v>0</v>
      </c>
      <c r="D33" s="56">
        <v>3102.83</v>
      </c>
    </row>
    <row r="34" spans="1:4" x14ac:dyDescent="0.25">
      <c r="A34" s="55" t="s">
        <v>122</v>
      </c>
      <c r="B34" s="56">
        <v>3102.83</v>
      </c>
      <c r="C34" s="79">
        <v>0</v>
      </c>
      <c r="D34" s="56">
        <v>3102.83</v>
      </c>
    </row>
    <row r="35" spans="1:4" x14ac:dyDescent="0.25">
      <c r="A35" s="53" t="s">
        <v>134</v>
      </c>
      <c r="B35" s="56">
        <v>56860.9</v>
      </c>
      <c r="C35" s="79">
        <v>81.900000000000006</v>
      </c>
      <c r="D35" s="56">
        <v>56942.8</v>
      </c>
    </row>
    <row r="36" spans="1:4" x14ac:dyDescent="0.25">
      <c r="A36" s="54" t="s">
        <v>135</v>
      </c>
      <c r="B36" s="56">
        <v>56797.21</v>
      </c>
      <c r="C36" s="79">
        <v>81.900000000000006</v>
      </c>
      <c r="D36" s="56">
        <v>56879.11</v>
      </c>
    </row>
    <row r="37" spans="1:4" x14ac:dyDescent="0.25">
      <c r="A37" s="55" t="s">
        <v>122</v>
      </c>
      <c r="B37" s="56">
        <v>56797.21</v>
      </c>
      <c r="C37" s="79">
        <v>81.900000000000006</v>
      </c>
      <c r="D37" s="56">
        <v>56879.11</v>
      </c>
    </row>
    <row r="38" spans="1:4" x14ac:dyDescent="0.25">
      <c r="A38" s="54" t="s">
        <v>136</v>
      </c>
      <c r="B38" s="56">
        <v>63.69</v>
      </c>
      <c r="C38" s="79">
        <v>0</v>
      </c>
      <c r="D38" s="56">
        <v>63.69</v>
      </c>
    </row>
    <row r="39" spans="1:4" x14ac:dyDescent="0.25">
      <c r="A39" s="55" t="s">
        <v>122</v>
      </c>
      <c r="B39" s="56">
        <v>63.69</v>
      </c>
      <c r="C39" s="79">
        <v>0</v>
      </c>
      <c r="D39" s="56">
        <v>63.69</v>
      </c>
    </row>
    <row r="40" spans="1:4" x14ac:dyDescent="0.25">
      <c r="A40" s="54" t="s">
        <v>137</v>
      </c>
      <c r="B40" s="56">
        <v>0</v>
      </c>
      <c r="C40" s="79">
        <v>0</v>
      </c>
      <c r="D40" s="56">
        <v>0</v>
      </c>
    </row>
    <row r="41" spans="1:4" x14ac:dyDescent="0.25">
      <c r="A41" s="55" t="s">
        <v>122</v>
      </c>
      <c r="B41" s="56">
        <v>0</v>
      </c>
      <c r="C41" s="79">
        <v>0</v>
      </c>
      <c r="D41" s="56">
        <v>0</v>
      </c>
    </row>
    <row r="42" spans="1:4" x14ac:dyDescent="0.25">
      <c r="A42" s="52" t="s">
        <v>50</v>
      </c>
      <c r="B42" s="56">
        <v>151501.79</v>
      </c>
      <c r="C42" s="79">
        <v>1598.5</v>
      </c>
      <c r="D42" s="56">
        <v>153100.28999999998</v>
      </c>
    </row>
    <row r="43" spans="1:4" x14ac:dyDescent="0.25">
      <c r="A43" s="53" t="s">
        <v>120</v>
      </c>
      <c r="B43" s="56">
        <v>12744.619999999999</v>
      </c>
      <c r="C43" s="79">
        <v>131.87</v>
      </c>
      <c r="D43" s="56">
        <v>12876.489999999998</v>
      </c>
    </row>
    <row r="44" spans="1:4" x14ac:dyDescent="0.25">
      <c r="A44" s="54" t="s">
        <v>121</v>
      </c>
      <c r="B44" s="56">
        <v>12709.14</v>
      </c>
      <c r="C44" s="79">
        <v>131.87</v>
      </c>
      <c r="D44" s="56">
        <v>12841.009999999998</v>
      </c>
    </row>
    <row r="45" spans="1:4" x14ac:dyDescent="0.25">
      <c r="A45" s="55" t="s">
        <v>114</v>
      </c>
      <c r="B45" s="56">
        <v>7637.74</v>
      </c>
      <c r="C45" s="79">
        <v>131.87</v>
      </c>
      <c r="D45" s="56">
        <v>7769.61</v>
      </c>
    </row>
    <row r="46" spans="1:4" x14ac:dyDescent="0.25">
      <c r="A46" s="55" t="s">
        <v>122</v>
      </c>
      <c r="B46" s="56">
        <v>5071.3999999999996</v>
      </c>
      <c r="C46" s="79">
        <v>0</v>
      </c>
      <c r="D46" s="56">
        <v>5071.3999999999996</v>
      </c>
    </row>
    <row r="47" spans="1:4" x14ac:dyDescent="0.25">
      <c r="A47" s="54" t="s">
        <v>123</v>
      </c>
      <c r="B47" s="56">
        <v>35.480000000000004</v>
      </c>
      <c r="C47" s="79">
        <v>0</v>
      </c>
      <c r="D47" s="56">
        <v>35.480000000000004</v>
      </c>
    </row>
    <row r="48" spans="1:4" x14ac:dyDescent="0.25">
      <c r="A48" s="55" t="s">
        <v>114</v>
      </c>
      <c r="B48" s="56">
        <v>24.98</v>
      </c>
      <c r="C48" s="79">
        <v>0</v>
      </c>
      <c r="D48" s="56">
        <v>24.98</v>
      </c>
    </row>
    <row r="49" spans="1:4" x14ac:dyDescent="0.25">
      <c r="A49" s="55" t="s">
        <v>122</v>
      </c>
      <c r="B49" s="56">
        <v>10.5</v>
      </c>
      <c r="C49" s="79">
        <v>0</v>
      </c>
      <c r="D49" s="56">
        <v>10.5</v>
      </c>
    </row>
    <row r="50" spans="1:4" x14ac:dyDescent="0.25">
      <c r="A50" s="53" t="s">
        <v>138</v>
      </c>
      <c r="B50" s="56">
        <v>16598.89</v>
      </c>
      <c r="C50" s="79">
        <v>183.34</v>
      </c>
      <c r="D50" s="56">
        <v>16782.23</v>
      </c>
    </row>
    <row r="51" spans="1:4" x14ac:dyDescent="0.25">
      <c r="A51" s="54" t="s">
        <v>139</v>
      </c>
      <c r="B51" s="56">
        <v>16598.89</v>
      </c>
      <c r="C51" s="79">
        <v>183.34</v>
      </c>
      <c r="D51" s="56">
        <v>16782.23</v>
      </c>
    </row>
    <row r="52" spans="1:4" x14ac:dyDescent="0.25">
      <c r="A52" s="55" t="s">
        <v>114</v>
      </c>
      <c r="B52" s="56">
        <v>9973.52</v>
      </c>
      <c r="C52" s="79">
        <v>172.84</v>
      </c>
      <c r="D52" s="56">
        <v>10146.36</v>
      </c>
    </row>
    <row r="53" spans="1:4" x14ac:dyDescent="0.25">
      <c r="A53" s="55" t="s">
        <v>122</v>
      </c>
      <c r="B53" s="56">
        <v>6625.37</v>
      </c>
      <c r="C53" s="79">
        <v>10.5</v>
      </c>
      <c r="D53" s="56">
        <v>6635.87</v>
      </c>
    </row>
    <row r="54" spans="1:4" x14ac:dyDescent="0.25">
      <c r="A54" s="53" t="s">
        <v>140</v>
      </c>
      <c r="B54" s="56">
        <v>122158.28</v>
      </c>
      <c r="C54" s="79">
        <v>1283.29</v>
      </c>
      <c r="D54" s="56">
        <v>123441.56999999999</v>
      </c>
    </row>
    <row r="55" spans="1:4" x14ac:dyDescent="0.25">
      <c r="A55" s="54" t="s">
        <v>141</v>
      </c>
      <c r="B55" s="56">
        <v>184.39</v>
      </c>
      <c r="C55" s="79">
        <v>2.99</v>
      </c>
      <c r="D55" s="56">
        <v>187.38</v>
      </c>
    </row>
    <row r="56" spans="1:4" x14ac:dyDescent="0.25">
      <c r="A56" s="55" t="s">
        <v>114</v>
      </c>
      <c r="B56" s="56">
        <v>110.89</v>
      </c>
      <c r="C56" s="79">
        <v>2.99</v>
      </c>
      <c r="D56" s="56">
        <v>113.88</v>
      </c>
    </row>
    <row r="57" spans="1:4" x14ac:dyDescent="0.25">
      <c r="A57" s="55" t="s">
        <v>122</v>
      </c>
      <c r="B57" s="56">
        <v>73.5</v>
      </c>
      <c r="C57" s="79">
        <v>0</v>
      </c>
      <c r="D57" s="56">
        <v>73.5</v>
      </c>
    </row>
    <row r="58" spans="1:4" x14ac:dyDescent="0.25">
      <c r="A58" s="54" t="s">
        <v>142</v>
      </c>
      <c r="B58" s="56">
        <v>658.11</v>
      </c>
      <c r="C58" s="79">
        <v>8</v>
      </c>
      <c r="D58" s="56">
        <v>666.11</v>
      </c>
    </row>
    <row r="59" spans="1:4" x14ac:dyDescent="0.25">
      <c r="A59" s="55" t="s">
        <v>114</v>
      </c>
      <c r="B59" s="56">
        <v>395.62</v>
      </c>
      <c r="C59" s="79">
        <v>8</v>
      </c>
      <c r="D59" s="56">
        <v>403.62</v>
      </c>
    </row>
    <row r="60" spans="1:4" x14ac:dyDescent="0.25">
      <c r="A60" s="55" t="s">
        <v>122</v>
      </c>
      <c r="B60" s="56">
        <v>262.49</v>
      </c>
      <c r="C60" s="79">
        <v>0</v>
      </c>
      <c r="D60" s="56">
        <v>262.49</v>
      </c>
    </row>
    <row r="61" spans="1:4" x14ac:dyDescent="0.25">
      <c r="A61" s="54" t="s">
        <v>143</v>
      </c>
      <c r="B61" s="56">
        <v>55988.6</v>
      </c>
      <c r="C61" s="79">
        <v>582.45000000000005</v>
      </c>
      <c r="D61" s="56">
        <v>56571.049999999996</v>
      </c>
    </row>
    <row r="62" spans="1:4" x14ac:dyDescent="0.25">
      <c r="A62" s="55" t="s">
        <v>114</v>
      </c>
      <c r="B62" s="56">
        <v>33624.03</v>
      </c>
      <c r="C62" s="79">
        <v>582.45000000000005</v>
      </c>
      <c r="D62" s="56">
        <v>34206.479999999996</v>
      </c>
    </row>
    <row r="63" spans="1:4" x14ac:dyDescent="0.25">
      <c r="A63" s="55" t="s">
        <v>122</v>
      </c>
      <c r="B63" s="56">
        <v>22364.57</v>
      </c>
      <c r="C63" s="79">
        <v>0</v>
      </c>
      <c r="D63" s="56">
        <v>22364.57</v>
      </c>
    </row>
    <row r="64" spans="1:4" x14ac:dyDescent="0.25">
      <c r="A64" s="54" t="s">
        <v>144</v>
      </c>
      <c r="B64" s="56">
        <v>18309.400000000001</v>
      </c>
      <c r="C64" s="79">
        <v>181.32</v>
      </c>
      <c r="D64" s="56">
        <v>18490.72</v>
      </c>
    </row>
    <row r="65" spans="1:4" x14ac:dyDescent="0.25">
      <c r="A65" s="55" t="s">
        <v>114</v>
      </c>
      <c r="B65" s="56">
        <v>11001.54</v>
      </c>
      <c r="C65" s="79">
        <v>191.82</v>
      </c>
      <c r="D65" s="56">
        <v>11193.36</v>
      </c>
    </row>
    <row r="66" spans="1:4" x14ac:dyDescent="0.25">
      <c r="A66" s="55" t="s">
        <v>122</v>
      </c>
      <c r="B66" s="56">
        <v>7307.86</v>
      </c>
      <c r="C66" s="79">
        <v>-10.5</v>
      </c>
      <c r="D66" s="56">
        <v>7297.36</v>
      </c>
    </row>
    <row r="67" spans="1:4" x14ac:dyDescent="0.25">
      <c r="A67" s="54" t="s">
        <v>145</v>
      </c>
      <c r="B67" s="56">
        <v>27873.870000000003</v>
      </c>
      <c r="C67" s="79">
        <v>299.23</v>
      </c>
      <c r="D67" s="56">
        <v>28173.100000000002</v>
      </c>
    </row>
    <row r="68" spans="1:4" x14ac:dyDescent="0.25">
      <c r="A68" s="55" t="s">
        <v>114</v>
      </c>
      <c r="B68" s="56">
        <v>16744.080000000002</v>
      </c>
      <c r="C68" s="79">
        <v>288.73</v>
      </c>
      <c r="D68" s="56">
        <v>17032.810000000001</v>
      </c>
    </row>
    <row r="69" spans="1:4" x14ac:dyDescent="0.25">
      <c r="A69" s="55" t="s">
        <v>122</v>
      </c>
      <c r="B69" s="56">
        <v>11129.79</v>
      </c>
      <c r="C69" s="79">
        <v>10.5</v>
      </c>
      <c r="D69" s="56">
        <v>11140.29</v>
      </c>
    </row>
    <row r="70" spans="1:4" x14ac:dyDescent="0.25">
      <c r="A70" s="54" t="s">
        <v>146</v>
      </c>
      <c r="B70" s="56">
        <v>19143.91</v>
      </c>
      <c r="C70" s="79">
        <v>209.3</v>
      </c>
      <c r="D70" s="56">
        <v>19353.21</v>
      </c>
    </row>
    <row r="71" spans="1:4" x14ac:dyDescent="0.25">
      <c r="A71" s="55" t="s">
        <v>114</v>
      </c>
      <c r="B71" s="56">
        <v>11500.06</v>
      </c>
      <c r="C71" s="79">
        <v>198.8</v>
      </c>
      <c r="D71" s="56">
        <v>11698.859999999999</v>
      </c>
    </row>
    <row r="72" spans="1:4" x14ac:dyDescent="0.25">
      <c r="A72" s="55" t="s">
        <v>122</v>
      </c>
      <c r="B72" s="56">
        <v>7643.85</v>
      </c>
      <c r="C72" s="79">
        <v>10.5</v>
      </c>
      <c r="D72" s="56">
        <v>7654.35</v>
      </c>
    </row>
    <row r="73" spans="1:4" x14ac:dyDescent="0.25">
      <c r="A73" s="1" t="s">
        <v>147</v>
      </c>
      <c r="B73" s="56">
        <v>1769140.4699999997</v>
      </c>
      <c r="C73" s="79">
        <v>2958.9099999999989</v>
      </c>
      <c r="D73" s="56">
        <v>1772099.38</v>
      </c>
    </row>
    <row r="74" spans="1:4" x14ac:dyDescent="0.25">
      <c r="A74" s="52" t="s">
        <v>33</v>
      </c>
      <c r="B74" s="56">
        <v>95387.65</v>
      </c>
      <c r="C74" s="79">
        <v>-649.89</v>
      </c>
      <c r="D74" s="56">
        <v>94737.76</v>
      </c>
    </row>
    <row r="75" spans="1:4" x14ac:dyDescent="0.25">
      <c r="A75" s="53" t="s">
        <v>112</v>
      </c>
      <c r="B75" s="56">
        <v>42773.539999999994</v>
      </c>
      <c r="C75" s="79">
        <v>-286.61</v>
      </c>
      <c r="D75" s="56">
        <v>42486.930000000008</v>
      </c>
    </row>
    <row r="76" spans="1:4" x14ac:dyDescent="0.25">
      <c r="A76" s="54" t="s">
        <v>113</v>
      </c>
      <c r="B76" s="56">
        <v>9807.48</v>
      </c>
      <c r="C76" s="79">
        <v>-60.180000000000007</v>
      </c>
      <c r="D76" s="56">
        <v>9747.3000000000011</v>
      </c>
    </row>
    <row r="77" spans="1:4" x14ac:dyDescent="0.25">
      <c r="A77" s="55" t="s">
        <v>114</v>
      </c>
      <c r="B77" s="56">
        <v>2038.23</v>
      </c>
      <c r="C77" s="79">
        <v>16.3</v>
      </c>
      <c r="D77" s="56">
        <v>2054.5300000000002</v>
      </c>
    </row>
    <row r="78" spans="1:4" x14ac:dyDescent="0.25">
      <c r="A78" s="55" t="s">
        <v>160</v>
      </c>
      <c r="B78" s="56">
        <v>7769.25</v>
      </c>
      <c r="C78" s="79">
        <v>-76.48</v>
      </c>
      <c r="D78" s="56">
        <v>7692.77</v>
      </c>
    </row>
    <row r="79" spans="1:4" x14ac:dyDescent="0.25">
      <c r="A79" s="54" t="s">
        <v>115</v>
      </c>
      <c r="B79" s="56">
        <v>7663.6200000000008</v>
      </c>
      <c r="C79" s="79">
        <v>-66.44</v>
      </c>
      <c r="D79" s="56">
        <v>7597.18</v>
      </c>
    </row>
    <row r="80" spans="1:4" x14ac:dyDescent="0.25">
      <c r="A80" s="55" t="s">
        <v>114</v>
      </c>
      <c r="B80" s="56">
        <v>1591.98</v>
      </c>
      <c r="C80" s="79">
        <v>10.029999999999999</v>
      </c>
      <c r="D80" s="56">
        <v>1602.01</v>
      </c>
    </row>
    <row r="81" spans="1:4" x14ac:dyDescent="0.25">
      <c r="A81" s="55" t="s">
        <v>160</v>
      </c>
      <c r="B81" s="56">
        <v>6071.64</v>
      </c>
      <c r="C81" s="79">
        <v>-76.47</v>
      </c>
      <c r="D81" s="56">
        <v>5995.17</v>
      </c>
    </row>
    <row r="82" spans="1:4" x14ac:dyDescent="0.25">
      <c r="A82" s="54" t="s">
        <v>116</v>
      </c>
      <c r="B82" s="56">
        <v>25302.44</v>
      </c>
      <c r="C82" s="79">
        <v>-159.99</v>
      </c>
      <c r="D82" s="56">
        <v>25142.45</v>
      </c>
    </row>
    <row r="83" spans="1:4" x14ac:dyDescent="0.25">
      <c r="A83" s="55" t="s">
        <v>114</v>
      </c>
      <c r="B83" s="56">
        <v>5252.27</v>
      </c>
      <c r="C83" s="79">
        <v>38.86</v>
      </c>
      <c r="D83" s="56">
        <v>5291.13</v>
      </c>
    </row>
    <row r="84" spans="1:4" x14ac:dyDescent="0.25">
      <c r="A84" s="55" t="s">
        <v>160</v>
      </c>
      <c r="B84" s="56">
        <v>20050.169999999998</v>
      </c>
      <c r="C84" s="79">
        <v>-198.85</v>
      </c>
      <c r="D84" s="56">
        <v>19851.32</v>
      </c>
    </row>
    <row r="85" spans="1:4" x14ac:dyDescent="0.25">
      <c r="A85" s="53" t="s">
        <v>117</v>
      </c>
      <c r="B85" s="56">
        <v>52614.11</v>
      </c>
      <c r="C85" s="79">
        <v>-363.28000000000003</v>
      </c>
      <c r="D85" s="56">
        <v>52250.83</v>
      </c>
    </row>
    <row r="86" spans="1:4" x14ac:dyDescent="0.25">
      <c r="A86" s="54" t="s">
        <v>118</v>
      </c>
      <c r="B86" s="56">
        <v>47248.05</v>
      </c>
      <c r="C86" s="79">
        <v>-324.91000000000003</v>
      </c>
      <c r="D86" s="56">
        <v>46923.14</v>
      </c>
    </row>
    <row r="87" spans="1:4" x14ac:dyDescent="0.25">
      <c r="A87" s="55" t="s">
        <v>114</v>
      </c>
      <c r="B87" s="56">
        <v>9808.83</v>
      </c>
      <c r="C87" s="79">
        <v>72.709999999999994</v>
      </c>
      <c r="D87" s="56">
        <v>9881.5399999999991</v>
      </c>
    </row>
    <row r="88" spans="1:4" x14ac:dyDescent="0.25">
      <c r="A88" s="55" t="s">
        <v>160</v>
      </c>
      <c r="B88" s="56">
        <v>37439.22</v>
      </c>
      <c r="C88" s="79">
        <v>-397.62</v>
      </c>
      <c r="D88" s="56">
        <v>37041.599999999999</v>
      </c>
    </row>
    <row r="89" spans="1:4" x14ac:dyDescent="0.25">
      <c r="A89" s="54" t="s">
        <v>119</v>
      </c>
      <c r="B89" s="56">
        <v>5366.06</v>
      </c>
      <c r="C89" s="79">
        <v>-38.370000000000005</v>
      </c>
      <c r="D89" s="56">
        <v>5327.6900000000005</v>
      </c>
    </row>
    <row r="90" spans="1:4" x14ac:dyDescent="0.25">
      <c r="A90" s="55" t="s">
        <v>114</v>
      </c>
      <c r="B90" s="56">
        <v>1114.3800000000001</v>
      </c>
      <c r="C90" s="79">
        <v>7.52</v>
      </c>
      <c r="D90" s="56">
        <v>1121.9000000000001</v>
      </c>
    </row>
    <row r="91" spans="1:4" x14ac:dyDescent="0.25">
      <c r="A91" s="55" t="s">
        <v>160</v>
      </c>
      <c r="B91" s="56">
        <v>4251.68</v>
      </c>
      <c r="C91" s="79">
        <v>-45.89</v>
      </c>
      <c r="D91" s="56">
        <v>4205.79</v>
      </c>
    </row>
    <row r="92" spans="1:4" x14ac:dyDescent="0.25">
      <c r="A92" s="52" t="s">
        <v>71</v>
      </c>
      <c r="B92" s="56">
        <v>471717.06</v>
      </c>
      <c r="C92" s="79">
        <v>3190.0299999999997</v>
      </c>
      <c r="D92" s="56">
        <v>474907.08999999997</v>
      </c>
    </row>
    <row r="93" spans="1:4" x14ac:dyDescent="0.25">
      <c r="A93" s="53" t="s">
        <v>124</v>
      </c>
      <c r="B93" s="56">
        <v>65355.999999999993</v>
      </c>
      <c r="C93" s="79">
        <v>435.84999999999997</v>
      </c>
      <c r="D93" s="56">
        <v>65791.850000000006</v>
      </c>
    </row>
    <row r="94" spans="1:4" x14ac:dyDescent="0.25">
      <c r="A94" s="54" t="s">
        <v>125</v>
      </c>
      <c r="B94" s="56">
        <v>7656.9699999999993</v>
      </c>
      <c r="C94" s="79">
        <v>49.48</v>
      </c>
      <c r="D94" s="56">
        <v>7706.4499999999989</v>
      </c>
    </row>
    <row r="95" spans="1:4" x14ac:dyDescent="0.25">
      <c r="A95" s="55" t="s">
        <v>114</v>
      </c>
      <c r="B95" s="56">
        <v>5075.79</v>
      </c>
      <c r="C95" s="79">
        <v>49.48</v>
      </c>
      <c r="D95" s="56">
        <v>5125.2699999999995</v>
      </c>
    </row>
    <row r="96" spans="1:4" x14ac:dyDescent="0.25">
      <c r="A96" s="55" t="s">
        <v>122</v>
      </c>
      <c r="B96" s="56">
        <v>2581.1799999999998</v>
      </c>
      <c r="C96" s="79">
        <v>0</v>
      </c>
      <c r="D96" s="56">
        <v>2581.1799999999998</v>
      </c>
    </row>
    <row r="97" spans="1:4" x14ac:dyDescent="0.25">
      <c r="A97" s="54" t="s">
        <v>126</v>
      </c>
      <c r="B97" s="56">
        <v>65.099999999999994</v>
      </c>
      <c r="C97" s="79">
        <v>0.99</v>
      </c>
      <c r="D97" s="56">
        <v>66.09</v>
      </c>
    </row>
    <row r="98" spans="1:4" x14ac:dyDescent="0.25">
      <c r="A98" s="55" t="s">
        <v>114</v>
      </c>
      <c r="B98" s="56">
        <v>44.53</v>
      </c>
      <c r="C98" s="79">
        <v>0.99</v>
      </c>
      <c r="D98" s="56">
        <v>45.52</v>
      </c>
    </row>
    <row r="99" spans="1:4" x14ac:dyDescent="0.25">
      <c r="A99" s="55" t="s">
        <v>122</v>
      </c>
      <c r="B99" s="56">
        <v>20.57</v>
      </c>
      <c r="C99" s="79">
        <v>0</v>
      </c>
      <c r="D99" s="56">
        <v>20.57</v>
      </c>
    </row>
    <row r="100" spans="1:4" x14ac:dyDescent="0.25">
      <c r="A100" s="54" t="s">
        <v>127</v>
      </c>
      <c r="B100" s="56">
        <v>5127.99</v>
      </c>
      <c r="C100" s="79">
        <v>33.659999999999997</v>
      </c>
      <c r="D100" s="56">
        <v>5161.6499999999996</v>
      </c>
    </row>
    <row r="101" spans="1:4" x14ac:dyDescent="0.25">
      <c r="A101" s="55" t="s">
        <v>114</v>
      </c>
      <c r="B101" s="56">
        <v>3400.35</v>
      </c>
      <c r="C101" s="79">
        <v>33.659999999999997</v>
      </c>
      <c r="D101" s="56">
        <v>3434.0099999999998</v>
      </c>
    </row>
    <row r="102" spans="1:4" x14ac:dyDescent="0.25">
      <c r="A102" s="55" t="s">
        <v>122</v>
      </c>
      <c r="B102" s="56">
        <v>1727.64</v>
      </c>
      <c r="C102" s="79">
        <v>0</v>
      </c>
      <c r="D102" s="56">
        <v>1727.64</v>
      </c>
    </row>
    <row r="103" spans="1:4" x14ac:dyDescent="0.25">
      <c r="A103" s="54" t="s">
        <v>128</v>
      </c>
      <c r="B103" s="56">
        <v>31483.27</v>
      </c>
      <c r="C103" s="79">
        <v>214.16</v>
      </c>
      <c r="D103" s="56">
        <v>31697.43</v>
      </c>
    </row>
    <row r="104" spans="1:4" x14ac:dyDescent="0.25">
      <c r="A104" s="55" t="s">
        <v>114</v>
      </c>
      <c r="B104" s="56">
        <v>20860.310000000001</v>
      </c>
      <c r="C104" s="79">
        <v>203.88</v>
      </c>
      <c r="D104" s="56">
        <v>21064.190000000002</v>
      </c>
    </row>
    <row r="105" spans="1:4" x14ac:dyDescent="0.25">
      <c r="A105" s="55" t="s">
        <v>122</v>
      </c>
      <c r="B105" s="56">
        <v>10622.96</v>
      </c>
      <c r="C105" s="79">
        <v>10.28</v>
      </c>
      <c r="D105" s="56">
        <v>10633.24</v>
      </c>
    </row>
    <row r="106" spans="1:4" x14ac:dyDescent="0.25">
      <c r="A106" s="54" t="s">
        <v>129</v>
      </c>
      <c r="B106" s="56">
        <v>21022.67</v>
      </c>
      <c r="C106" s="79">
        <v>137.56</v>
      </c>
      <c r="D106" s="56">
        <v>21160.23</v>
      </c>
    </row>
    <row r="107" spans="1:4" x14ac:dyDescent="0.25">
      <c r="A107" s="55" t="s">
        <v>114</v>
      </c>
      <c r="B107" s="56">
        <v>13926.99</v>
      </c>
      <c r="C107" s="79">
        <v>137.56</v>
      </c>
      <c r="D107" s="56">
        <v>14064.55</v>
      </c>
    </row>
    <row r="108" spans="1:4" x14ac:dyDescent="0.25">
      <c r="A108" s="55" t="s">
        <v>122</v>
      </c>
      <c r="B108" s="56">
        <v>7095.68</v>
      </c>
      <c r="C108" s="79">
        <v>0</v>
      </c>
      <c r="D108" s="56">
        <v>7095.68</v>
      </c>
    </row>
    <row r="109" spans="1:4" x14ac:dyDescent="0.25">
      <c r="A109" s="53" t="s">
        <v>130</v>
      </c>
      <c r="B109" s="56">
        <v>42236.320000000007</v>
      </c>
      <c r="C109" s="79">
        <v>280.41999999999996</v>
      </c>
      <c r="D109" s="56">
        <v>42516.740000000005</v>
      </c>
    </row>
    <row r="110" spans="1:4" x14ac:dyDescent="0.25">
      <c r="A110" s="54" t="s">
        <v>131</v>
      </c>
      <c r="B110" s="56">
        <v>16427.75</v>
      </c>
      <c r="C110" s="79">
        <v>106.86</v>
      </c>
      <c r="D110" s="56">
        <v>16534.61</v>
      </c>
    </row>
    <row r="111" spans="1:4" x14ac:dyDescent="0.25">
      <c r="A111" s="55" t="s">
        <v>114</v>
      </c>
      <c r="B111" s="56">
        <v>10884.89</v>
      </c>
      <c r="C111" s="79">
        <v>106.86</v>
      </c>
      <c r="D111" s="56">
        <v>10991.75</v>
      </c>
    </row>
    <row r="112" spans="1:4" x14ac:dyDescent="0.25">
      <c r="A112" s="55" t="s">
        <v>122</v>
      </c>
      <c r="B112" s="56">
        <v>5542.86</v>
      </c>
      <c r="C112" s="79">
        <v>0</v>
      </c>
      <c r="D112" s="56">
        <v>5542.86</v>
      </c>
    </row>
    <row r="113" spans="1:4" x14ac:dyDescent="0.25">
      <c r="A113" s="54" t="s">
        <v>132</v>
      </c>
      <c r="B113" s="56">
        <v>5925.8099999999995</v>
      </c>
      <c r="C113" s="79">
        <v>37.6</v>
      </c>
      <c r="D113" s="56">
        <v>5963.41</v>
      </c>
    </row>
    <row r="114" spans="1:4" x14ac:dyDescent="0.25">
      <c r="A114" s="55" t="s">
        <v>114</v>
      </c>
      <c r="B114" s="56">
        <v>3930.79</v>
      </c>
      <c r="C114" s="79">
        <v>37.6</v>
      </c>
      <c r="D114" s="56">
        <v>3968.39</v>
      </c>
    </row>
    <row r="115" spans="1:4" x14ac:dyDescent="0.25">
      <c r="A115" s="55" t="s">
        <v>122</v>
      </c>
      <c r="B115" s="56">
        <v>1995.02</v>
      </c>
      <c r="C115" s="79">
        <v>0</v>
      </c>
      <c r="D115" s="56">
        <v>1995.02</v>
      </c>
    </row>
    <row r="116" spans="1:4" x14ac:dyDescent="0.25">
      <c r="A116" s="54" t="s">
        <v>133</v>
      </c>
      <c r="B116" s="56">
        <v>19882.760000000002</v>
      </c>
      <c r="C116" s="79">
        <v>135.96</v>
      </c>
      <c r="D116" s="56">
        <v>20018.72</v>
      </c>
    </row>
    <row r="117" spans="1:4" x14ac:dyDescent="0.25">
      <c r="A117" s="55" t="s">
        <v>114</v>
      </c>
      <c r="B117" s="56">
        <v>13177.85</v>
      </c>
      <c r="C117" s="79">
        <v>125.68</v>
      </c>
      <c r="D117" s="56">
        <v>13303.53</v>
      </c>
    </row>
    <row r="118" spans="1:4" x14ac:dyDescent="0.25">
      <c r="A118" s="55" t="s">
        <v>122</v>
      </c>
      <c r="B118" s="56">
        <v>6704.91</v>
      </c>
      <c r="C118" s="79">
        <v>10.28</v>
      </c>
      <c r="D118" s="56">
        <v>6715.19</v>
      </c>
    </row>
    <row r="119" spans="1:4" x14ac:dyDescent="0.25">
      <c r="A119" s="53" t="s">
        <v>134</v>
      </c>
      <c r="B119" s="56">
        <v>364124.74</v>
      </c>
      <c r="C119" s="79">
        <v>2473.7599999999998</v>
      </c>
      <c r="D119" s="56">
        <v>366598.5</v>
      </c>
    </row>
    <row r="120" spans="1:4" x14ac:dyDescent="0.25">
      <c r="A120" s="54" t="s">
        <v>135</v>
      </c>
      <c r="B120" s="56">
        <v>364056.67</v>
      </c>
      <c r="C120" s="79">
        <v>2472.77</v>
      </c>
      <c r="D120" s="56">
        <v>366529.44</v>
      </c>
    </row>
    <row r="121" spans="1:4" x14ac:dyDescent="0.25">
      <c r="A121" s="55" t="s">
        <v>114</v>
      </c>
      <c r="B121" s="56">
        <v>241167.65</v>
      </c>
      <c r="C121" s="79">
        <v>2349.36</v>
      </c>
      <c r="D121" s="56">
        <v>243517.00999999998</v>
      </c>
    </row>
    <row r="122" spans="1:4" x14ac:dyDescent="0.25">
      <c r="A122" s="55" t="s">
        <v>122</v>
      </c>
      <c r="B122" s="56">
        <v>122889.02</v>
      </c>
      <c r="C122" s="79">
        <v>123.41</v>
      </c>
      <c r="D122" s="56">
        <v>123012.43000000001</v>
      </c>
    </row>
    <row r="123" spans="1:4" x14ac:dyDescent="0.25">
      <c r="A123" s="54" t="s">
        <v>136</v>
      </c>
      <c r="B123" s="56">
        <v>0</v>
      </c>
      <c r="C123" s="79">
        <v>0</v>
      </c>
      <c r="D123" s="56">
        <v>0</v>
      </c>
    </row>
    <row r="124" spans="1:4" x14ac:dyDescent="0.25">
      <c r="A124" s="55" t="s">
        <v>114</v>
      </c>
      <c r="B124" s="56">
        <v>0</v>
      </c>
      <c r="C124" s="79">
        <v>0</v>
      </c>
      <c r="D124" s="56">
        <v>0</v>
      </c>
    </row>
    <row r="125" spans="1:4" x14ac:dyDescent="0.25">
      <c r="A125" s="55" t="s">
        <v>122</v>
      </c>
      <c r="B125" s="56">
        <v>0</v>
      </c>
      <c r="C125" s="79">
        <v>0</v>
      </c>
      <c r="D125" s="56">
        <v>0</v>
      </c>
    </row>
    <row r="126" spans="1:4" x14ac:dyDescent="0.25">
      <c r="A126" s="54" t="s">
        <v>137</v>
      </c>
      <c r="B126" s="56">
        <v>68.069999999999993</v>
      </c>
      <c r="C126" s="79">
        <v>0.99</v>
      </c>
      <c r="D126" s="56">
        <v>69.06</v>
      </c>
    </row>
    <row r="127" spans="1:4" x14ac:dyDescent="0.25">
      <c r="A127" s="55" t="s">
        <v>114</v>
      </c>
      <c r="B127" s="56">
        <v>47.5</v>
      </c>
      <c r="C127" s="79">
        <v>0.99</v>
      </c>
      <c r="D127" s="56">
        <v>48.49</v>
      </c>
    </row>
    <row r="128" spans="1:4" x14ac:dyDescent="0.25">
      <c r="A128" s="55" t="s">
        <v>122</v>
      </c>
      <c r="B128" s="56">
        <v>20.57</v>
      </c>
      <c r="C128" s="79">
        <v>0</v>
      </c>
      <c r="D128" s="56">
        <v>20.57</v>
      </c>
    </row>
    <row r="129" spans="1:4" x14ac:dyDescent="0.25">
      <c r="A129" s="52" t="s">
        <v>53</v>
      </c>
      <c r="B129" s="56">
        <v>103975.06</v>
      </c>
      <c r="C129" s="79">
        <v>-138.96</v>
      </c>
      <c r="D129" s="56">
        <v>103836.1</v>
      </c>
    </row>
    <row r="130" spans="1:4" x14ac:dyDescent="0.25">
      <c r="A130" s="53" t="s">
        <v>186</v>
      </c>
      <c r="B130" s="56">
        <v>103975.06</v>
      </c>
      <c r="C130" s="79">
        <v>-138.96</v>
      </c>
      <c r="D130" s="56">
        <v>103836.1</v>
      </c>
    </row>
    <row r="131" spans="1:4" x14ac:dyDescent="0.25">
      <c r="A131" s="54" t="s">
        <v>187</v>
      </c>
      <c r="B131" s="56">
        <v>1492.8700000000001</v>
      </c>
      <c r="C131" s="79">
        <v>-20.53</v>
      </c>
      <c r="D131" s="56">
        <v>1472.3400000000001</v>
      </c>
    </row>
    <row r="132" spans="1:4" x14ac:dyDescent="0.25">
      <c r="A132" s="55" t="s">
        <v>122</v>
      </c>
      <c r="B132" s="56">
        <v>178.98</v>
      </c>
      <c r="C132" s="79">
        <v>0</v>
      </c>
      <c r="D132" s="56">
        <v>178.98</v>
      </c>
    </row>
    <row r="133" spans="1:4" x14ac:dyDescent="0.25">
      <c r="A133" s="55" t="s">
        <v>160</v>
      </c>
      <c r="B133" s="56">
        <v>1313.89</v>
      </c>
      <c r="C133" s="79">
        <v>-20.53</v>
      </c>
      <c r="D133" s="56">
        <v>1293.3600000000001</v>
      </c>
    </row>
    <row r="134" spans="1:4" x14ac:dyDescent="0.25">
      <c r="A134" s="54" t="s">
        <v>188</v>
      </c>
      <c r="B134" s="56">
        <v>0</v>
      </c>
      <c r="C134" s="79">
        <v>0</v>
      </c>
      <c r="D134" s="56">
        <v>0</v>
      </c>
    </row>
    <row r="135" spans="1:4" x14ac:dyDescent="0.25">
      <c r="A135" s="55" t="s">
        <v>122</v>
      </c>
      <c r="B135" s="56">
        <v>0</v>
      </c>
      <c r="C135" s="79">
        <v>0</v>
      </c>
      <c r="D135" s="56">
        <v>0</v>
      </c>
    </row>
    <row r="136" spans="1:4" x14ac:dyDescent="0.25">
      <c r="A136" s="55" t="s">
        <v>160</v>
      </c>
      <c r="B136" s="56">
        <v>0</v>
      </c>
      <c r="C136" s="79">
        <v>0</v>
      </c>
      <c r="D136" s="56">
        <v>0</v>
      </c>
    </row>
    <row r="137" spans="1:4" x14ac:dyDescent="0.25">
      <c r="A137" s="54" t="s">
        <v>189</v>
      </c>
      <c r="B137" s="56">
        <v>25688.850000000002</v>
      </c>
      <c r="C137" s="79">
        <v>-2.6300000000000026</v>
      </c>
      <c r="D137" s="56">
        <v>25686.22</v>
      </c>
    </row>
    <row r="138" spans="1:4" x14ac:dyDescent="0.25">
      <c r="A138" s="55" t="s">
        <v>122</v>
      </c>
      <c r="B138" s="56">
        <v>3167.88</v>
      </c>
      <c r="C138" s="79">
        <v>17.899999999999999</v>
      </c>
      <c r="D138" s="56">
        <v>3185.78</v>
      </c>
    </row>
    <row r="139" spans="1:4" x14ac:dyDescent="0.25">
      <c r="A139" s="55" t="s">
        <v>160</v>
      </c>
      <c r="B139" s="56">
        <v>22520.97</v>
      </c>
      <c r="C139" s="79">
        <v>-20.53</v>
      </c>
      <c r="D139" s="56">
        <v>22500.440000000002</v>
      </c>
    </row>
    <row r="140" spans="1:4" x14ac:dyDescent="0.25">
      <c r="A140" s="54" t="s">
        <v>190</v>
      </c>
      <c r="B140" s="56">
        <v>76793.34</v>
      </c>
      <c r="C140" s="79">
        <v>-115.8</v>
      </c>
      <c r="D140" s="56">
        <v>76677.540000000008</v>
      </c>
    </row>
    <row r="141" spans="1:4" x14ac:dyDescent="0.25">
      <c r="A141" s="55" t="s">
        <v>122</v>
      </c>
      <c r="B141" s="56">
        <v>9476.7800000000007</v>
      </c>
      <c r="C141" s="79">
        <v>89.49</v>
      </c>
      <c r="D141" s="56">
        <v>9566.27</v>
      </c>
    </row>
    <row r="142" spans="1:4" x14ac:dyDescent="0.25">
      <c r="A142" s="55" t="s">
        <v>160</v>
      </c>
      <c r="B142" s="56">
        <v>67316.56</v>
      </c>
      <c r="C142" s="79">
        <v>-205.29</v>
      </c>
      <c r="D142" s="56">
        <v>67111.27</v>
      </c>
    </row>
    <row r="143" spans="1:4" x14ac:dyDescent="0.25">
      <c r="A143" s="52" t="s">
        <v>58</v>
      </c>
      <c r="B143" s="56">
        <v>235710.36</v>
      </c>
      <c r="C143" s="79">
        <v>-402.05000000000013</v>
      </c>
      <c r="D143" s="56">
        <v>235308.31000000003</v>
      </c>
    </row>
    <row r="144" spans="1:4" x14ac:dyDescent="0.25">
      <c r="A144" s="53" t="s">
        <v>191</v>
      </c>
      <c r="B144" s="56">
        <v>14837.3</v>
      </c>
      <c r="C144" s="79">
        <v>-57.02000000000001</v>
      </c>
      <c r="D144" s="56">
        <v>14780.28</v>
      </c>
    </row>
    <row r="145" spans="1:4" x14ac:dyDescent="0.25">
      <c r="A145" s="54" t="s">
        <v>192</v>
      </c>
      <c r="B145" s="56">
        <v>0</v>
      </c>
      <c r="C145" s="79">
        <v>0</v>
      </c>
      <c r="D145" s="56">
        <v>0</v>
      </c>
    </row>
    <row r="146" spans="1:4" x14ac:dyDescent="0.25">
      <c r="A146" s="55" t="s">
        <v>114</v>
      </c>
      <c r="B146" s="56">
        <v>0</v>
      </c>
      <c r="C146" s="79">
        <v>0</v>
      </c>
      <c r="D146" s="56">
        <v>0</v>
      </c>
    </row>
    <row r="147" spans="1:4" x14ac:dyDescent="0.25">
      <c r="A147" s="55" t="s">
        <v>122</v>
      </c>
      <c r="B147" s="56">
        <v>0</v>
      </c>
      <c r="C147" s="79">
        <v>0</v>
      </c>
      <c r="D147" s="56">
        <v>0</v>
      </c>
    </row>
    <row r="148" spans="1:4" x14ac:dyDescent="0.25">
      <c r="A148" s="55" t="s">
        <v>160</v>
      </c>
      <c r="B148" s="56">
        <v>0</v>
      </c>
      <c r="C148" s="79">
        <v>0</v>
      </c>
      <c r="D148" s="56">
        <v>0</v>
      </c>
    </row>
    <row r="149" spans="1:4" x14ac:dyDescent="0.25">
      <c r="A149" s="54" t="s">
        <v>193</v>
      </c>
      <c r="B149" s="56">
        <v>6711.43</v>
      </c>
      <c r="C149" s="79">
        <v>-23.120000000000005</v>
      </c>
      <c r="D149" s="56">
        <v>6688.31</v>
      </c>
    </row>
    <row r="150" spans="1:4" x14ac:dyDescent="0.25">
      <c r="A150" s="55" t="s">
        <v>114</v>
      </c>
      <c r="B150" s="56">
        <v>1839.76</v>
      </c>
      <c r="C150" s="79">
        <v>17.829999999999998</v>
      </c>
      <c r="D150" s="56">
        <v>1857.59</v>
      </c>
    </row>
    <row r="151" spans="1:4" x14ac:dyDescent="0.25">
      <c r="A151" s="55" t="s">
        <v>122</v>
      </c>
      <c r="B151" s="56">
        <v>1432.17</v>
      </c>
      <c r="C151" s="79">
        <v>0</v>
      </c>
      <c r="D151" s="56">
        <v>1432.17</v>
      </c>
    </row>
    <row r="152" spans="1:4" x14ac:dyDescent="0.25">
      <c r="A152" s="55" t="s">
        <v>160</v>
      </c>
      <c r="B152" s="56">
        <v>3439.5</v>
      </c>
      <c r="C152" s="79">
        <v>-40.950000000000003</v>
      </c>
      <c r="D152" s="56">
        <v>3398.55</v>
      </c>
    </row>
    <row r="153" spans="1:4" x14ac:dyDescent="0.25">
      <c r="A153" s="54" t="s">
        <v>194</v>
      </c>
      <c r="B153" s="56">
        <v>0</v>
      </c>
      <c r="C153" s="79">
        <v>0</v>
      </c>
      <c r="D153" s="56">
        <v>0</v>
      </c>
    </row>
    <row r="154" spans="1:4" x14ac:dyDescent="0.25">
      <c r="A154" s="55" t="s">
        <v>114</v>
      </c>
      <c r="B154" s="56">
        <v>0</v>
      </c>
      <c r="C154" s="79">
        <v>0</v>
      </c>
      <c r="D154" s="56">
        <v>0</v>
      </c>
    </row>
    <row r="155" spans="1:4" x14ac:dyDescent="0.25">
      <c r="A155" s="55" t="s">
        <v>122</v>
      </c>
      <c r="B155" s="56">
        <v>0</v>
      </c>
      <c r="C155" s="79">
        <v>0</v>
      </c>
      <c r="D155" s="56">
        <v>0</v>
      </c>
    </row>
    <row r="156" spans="1:4" x14ac:dyDescent="0.25">
      <c r="A156" s="55" t="s">
        <v>160</v>
      </c>
      <c r="B156" s="56">
        <v>0</v>
      </c>
      <c r="C156" s="79">
        <v>0</v>
      </c>
      <c r="D156" s="56">
        <v>0</v>
      </c>
    </row>
    <row r="157" spans="1:4" x14ac:dyDescent="0.25">
      <c r="A157" s="54" t="s">
        <v>195</v>
      </c>
      <c r="B157" s="56">
        <v>3763.05</v>
      </c>
      <c r="C157" s="79">
        <v>-16.950000000000003</v>
      </c>
      <c r="D157" s="56">
        <v>3746.1</v>
      </c>
    </row>
    <row r="158" spans="1:4" x14ac:dyDescent="0.25">
      <c r="A158" s="55" t="s">
        <v>114</v>
      </c>
      <c r="B158" s="56">
        <v>1033.72</v>
      </c>
      <c r="C158" s="79">
        <v>10.35</v>
      </c>
      <c r="D158" s="56">
        <v>1044.07</v>
      </c>
    </row>
    <row r="159" spans="1:4" x14ac:dyDescent="0.25">
      <c r="A159" s="55" t="s">
        <v>122</v>
      </c>
      <c r="B159" s="56">
        <v>798.02</v>
      </c>
      <c r="C159" s="79">
        <v>0</v>
      </c>
      <c r="D159" s="56">
        <v>798.02</v>
      </c>
    </row>
    <row r="160" spans="1:4" x14ac:dyDescent="0.25">
      <c r="A160" s="55" t="s">
        <v>160</v>
      </c>
      <c r="B160" s="56">
        <v>1931.31</v>
      </c>
      <c r="C160" s="79">
        <v>-27.3</v>
      </c>
      <c r="D160" s="56">
        <v>1904.01</v>
      </c>
    </row>
    <row r="161" spans="1:4" x14ac:dyDescent="0.25">
      <c r="A161" s="54" t="s">
        <v>196</v>
      </c>
      <c r="B161" s="56">
        <v>4362.82</v>
      </c>
      <c r="C161" s="79">
        <v>-16.950000000000003</v>
      </c>
      <c r="D161" s="56">
        <v>4345.87</v>
      </c>
    </row>
    <row r="162" spans="1:4" x14ac:dyDescent="0.25">
      <c r="A162" s="55" t="s">
        <v>114</v>
      </c>
      <c r="B162" s="56">
        <v>1198.1400000000001</v>
      </c>
      <c r="C162" s="79">
        <v>10.35</v>
      </c>
      <c r="D162" s="56">
        <v>1208.49</v>
      </c>
    </row>
    <row r="163" spans="1:4" x14ac:dyDescent="0.25">
      <c r="A163" s="55" t="s">
        <v>122</v>
      </c>
      <c r="B163" s="56">
        <v>926.28</v>
      </c>
      <c r="C163" s="79">
        <v>0</v>
      </c>
      <c r="D163" s="56">
        <v>926.28</v>
      </c>
    </row>
    <row r="164" spans="1:4" x14ac:dyDescent="0.25">
      <c r="A164" s="55" t="s">
        <v>160</v>
      </c>
      <c r="B164" s="56">
        <v>2238.4</v>
      </c>
      <c r="C164" s="79">
        <v>-27.3</v>
      </c>
      <c r="D164" s="56">
        <v>2211.1</v>
      </c>
    </row>
    <row r="165" spans="1:4" x14ac:dyDescent="0.25">
      <c r="A165" s="53" t="s">
        <v>197</v>
      </c>
      <c r="B165" s="56">
        <v>168366.16999999998</v>
      </c>
      <c r="C165" s="79">
        <v>-242.52999999999997</v>
      </c>
      <c r="D165" s="56">
        <v>168123.63999999998</v>
      </c>
    </row>
    <row r="166" spans="1:4" x14ac:dyDescent="0.25">
      <c r="A166" s="54" t="s">
        <v>198</v>
      </c>
      <c r="B166" s="56">
        <v>168366.16999999998</v>
      </c>
      <c r="C166" s="79">
        <v>-242.52999999999997</v>
      </c>
      <c r="D166" s="56">
        <v>168123.63999999998</v>
      </c>
    </row>
    <row r="167" spans="1:4" x14ac:dyDescent="0.25">
      <c r="A167" s="55" t="s">
        <v>114</v>
      </c>
      <c r="B167" s="56">
        <v>46126.81</v>
      </c>
      <c r="C167" s="79">
        <v>457.08</v>
      </c>
      <c r="D167" s="56">
        <v>46583.89</v>
      </c>
    </row>
    <row r="168" spans="1:4" x14ac:dyDescent="0.25">
      <c r="A168" s="55" t="s">
        <v>122</v>
      </c>
      <c r="B168" s="56">
        <v>35903.879999999997</v>
      </c>
      <c r="C168" s="79">
        <v>78.38</v>
      </c>
      <c r="D168" s="56">
        <v>35982.259999999995</v>
      </c>
    </row>
    <row r="169" spans="1:4" x14ac:dyDescent="0.25">
      <c r="A169" s="55" t="s">
        <v>160</v>
      </c>
      <c r="B169" s="56">
        <v>86335.48</v>
      </c>
      <c r="C169" s="79">
        <v>-777.99</v>
      </c>
      <c r="D169" s="56">
        <v>85557.489999999991</v>
      </c>
    </row>
    <row r="170" spans="1:4" x14ac:dyDescent="0.25">
      <c r="A170" s="53" t="s">
        <v>228</v>
      </c>
      <c r="B170" s="56">
        <v>0</v>
      </c>
      <c r="C170" s="79">
        <v>0</v>
      </c>
      <c r="D170" s="56">
        <v>0</v>
      </c>
    </row>
    <row r="171" spans="1:4" x14ac:dyDescent="0.25">
      <c r="A171" s="54" t="s">
        <v>229</v>
      </c>
      <c r="B171" s="56">
        <v>0</v>
      </c>
      <c r="C171" s="79">
        <v>0</v>
      </c>
      <c r="D171" s="56">
        <v>0</v>
      </c>
    </row>
    <row r="172" spans="1:4" x14ac:dyDescent="0.25">
      <c r="A172" s="55" t="s">
        <v>114</v>
      </c>
      <c r="B172" s="56">
        <v>0</v>
      </c>
      <c r="C172" s="79">
        <v>0</v>
      </c>
      <c r="D172" s="56">
        <v>0</v>
      </c>
    </row>
    <row r="173" spans="1:4" x14ac:dyDescent="0.25">
      <c r="A173" s="55" t="s">
        <v>122</v>
      </c>
      <c r="B173" s="56">
        <v>0</v>
      </c>
      <c r="C173" s="79">
        <v>0</v>
      </c>
      <c r="D173" s="56">
        <v>0</v>
      </c>
    </row>
    <row r="174" spans="1:4" x14ac:dyDescent="0.25">
      <c r="A174" s="55" t="s">
        <v>160</v>
      </c>
      <c r="B174" s="56">
        <v>0</v>
      </c>
      <c r="C174" s="79">
        <v>0</v>
      </c>
      <c r="D174" s="56">
        <v>0</v>
      </c>
    </row>
    <row r="175" spans="1:4" x14ac:dyDescent="0.25">
      <c r="A175" s="53" t="s">
        <v>241</v>
      </c>
      <c r="B175" s="56">
        <v>52506.890000000007</v>
      </c>
      <c r="C175" s="79">
        <v>-102.5</v>
      </c>
      <c r="D175" s="56">
        <v>52404.39</v>
      </c>
    </row>
    <row r="176" spans="1:4" x14ac:dyDescent="0.25">
      <c r="A176" s="54" t="s">
        <v>242</v>
      </c>
      <c r="B176" s="56">
        <v>345.84000000000003</v>
      </c>
      <c r="C176" s="79">
        <v>1.72</v>
      </c>
      <c r="D176" s="56">
        <v>347.56</v>
      </c>
    </row>
    <row r="177" spans="1:4" x14ac:dyDescent="0.25">
      <c r="A177" s="55" t="s">
        <v>114</v>
      </c>
      <c r="B177" s="56">
        <v>97.16</v>
      </c>
      <c r="C177" s="79">
        <v>1.71</v>
      </c>
      <c r="D177" s="56">
        <v>98.86999999999999</v>
      </c>
    </row>
    <row r="178" spans="1:4" x14ac:dyDescent="0.25">
      <c r="A178" s="55" t="s">
        <v>122</v>
      </c>
      <c r="B178" s="56">
        <v>71.25</v>
      </c>
      <c r="C178" s="79">
        <v>0</v>
      </c>
      <c r="D178" s="56">
        <v>71.25</v>
      </c>
    </row>
    <row r="179" spans="1:4" x14ac:dyDescent="0.25">
      <c r="A179" s="55" t="s">
        <v>160</v>
      </c>
      <c r="B179" s="56">
        <v>177.43</v>
      </c>
      <c r="C179" s="79">
        <v>0.01</v>
      </c>
      <c r="D179" s="56">
        <v>177.44</v>
      </c>
    </row>
    <row r="180" spans="1:4" x14ac:dyDescent="0.25">
      <c r="A180" s="54" t="s">
        <v>243</v>
      </c>
      <c r="B180" s="56">
        <v>32579.49</v>
      </c>
      <c r="C180" s="79">
        <v>-67.820000000000007</v>
      </c>
      <c r="D180" s="56">
        <v>32511.670000000002</v>
      </c>
    </row>
    <row r="181" spans="1:4" x14ac:dyDescent="0.25">
      <c r="A181" s="55" t="s">
        <v>114</v>
      </c>
      <c r="B181" s="56">
        <v>8926.2900000000009</v>
      </c>
      <c r="C181" s="79">
        <v>88.54</v>
      </c>
      <c r="D181" s="56">
        <v>9014.8300000000017</v>
      </c>
    </row>
    <row r="182" spans="1:4" x14ac:dyDescent="0.25">
      <c r="A182" s="55" t="s">
        <v>122</v>
      </c>
      <c r="B182" s="56">
        <v>6947.07</v>
      </c>
      <c r="C182" s="79">
        <v>14.25</v>
      </c>
      <c r="D182" s="56">
        <v>6961.32</v>
      </c>
    </row>
    <row r="183" spans="1:4" x14ac:dyDescent="0.25">
      <c r="A183" s="55" t="s">
        <v>160</v>
      </c>
      <c r="B183" s="56">
        <v>16706.13</v>
      </c>
      <c r="C183" s="79">
        <v>-170.61</v>
      </c>
      <c r="D183" s="56">
        <v>16535.52</v>
      </c>
    </row>
    <row r="184" spans="1:4" x14ac:dyDescent="0.25">
      <c r="A184" s="54" t="s">
        <v>244</v>
      </c>
      <c r="B184" s="56">
        <v>11566.43</v>
      </c>
      <c r="C184" s="79">
        <v>-22.409999999999997</v>
      </c>
      <c r="D184" s="56">
        <v>11544.02</v>
      </c>
    </row>
    <row r="185" spans="1:4" x14ac:dyDescent="0.25">
      <c r="A185" s="55" t="s">
        <v>114</v>
      </c>
      <c r="B185" s="56">
        <v>3170.71</v>
      </c>
      <c r="C185" s="79">
        <v>32.200000000000003</v>
      </c>
      <c r="D185" s="56">
        <v>3202.91</v>
      </c>
    </row>
    <row r="186" spans="1:4" x14ac:dyDescent="0.25">
      <c r="A186" s="55" t="s">
        <v>122</v>
      </c>
      <c r="B186" s="56">
        <v>2465.3200000000002</v>
      </c>
      <c r="C186" s="79">
        <v>0</v>
      </c>
      <c r="D186" s="56">
        <v>2465.3200000000002</v>
      </c>
    </row>
    <row r="187" spans="1:4" x14ac:dyDescent="0.25">
      <c r="A187" s="55" t="s">
        <v>160</v>
      </c>
      <c r="B187" s="56">
        <v>5930.4</v>
      </c>
      <c r="C187" s="79">
        <v>-54.61</v>
      </c>
      <c r="D187" s="56">
        <v>5875.79</v>
      </c>
    </row>
    <row r="188" spans="1:4" x14ac:dyDescent="0.25">
      <c r="A188" s="54" t="s">
        <v>245</v>
      </c>
      <c r="B188" s="56">
        <v>8015.13</v>
      </c>
      <c r="C188" s="79">
        <v>-13.989999999999998</v>
      </c>
      <c r="D188" s="56">
        <v>8001.14</v>
      </c>
    </row>
    <row r="189" spans="1:4" x14ac:dyDescent="0.25">
      <c r="A189" s="55" t="s">
        <v>114</v>
      </c>
      <c r="B189" s="56">
        <v>2196.79</v>
      </c>
      <c r="C189" s="79">
        <v>20.13</v>
      </c>
      <c r="D189" s="56">
        <v>2216.92</v>
      </c>
    </row>
    <row r="190" spans="1:4" x14ac:dyDescent="0.25">
      <c r="A190" s="55" t="s">
        <v>122</v>
      </c>
      <c r="B190" s="56">
        <v>1710.05</v>
      </c>
      <c r="C190" s="79">
        <v>0</v>
      </c>
      <c r="D190" s="56">
        <v>1710.05</v>
      </c>
    </row>
    <row r="191" spans="1:4" x14ac:dyDescent="0.25">
      <c r="A191" s="55" t="s">
        <v>160</v>
      </c>
      <c r="B191" s="56">
        <v>4108.29</v>
      </c>
      <c r="C191" s="79">
        <v>-34.119999999999997</v>
      </c>
      <c r="D191" s="56">
        <v>4074.17</v>
      </c>
    </row>
    <row r="192" spans="1:4" x14ac:dyDescent="0.25">
      <c r="A192" s="52" t="s">
        <v>86</v>
      </c>
      <c r="B192" s="56">
        <v>40407.760000000002</v>
      </c>
      <c r="C192" s="79">
        <v>52.349999999999994</v>
      </c>
      <c r="D192" s="56">
        <v>40460.11</v>
      </c>
    </row>
    <row r="193" spans="1:4" x14ac:dyDescent="0.25">
      <c r="A193" s="53" t="s">
        <v>220</v>
      </c>
      <c r="B193" s="56">
        <v>40407.760000000002</v>
      </c>
      <c r="C193" s="79">
        <v>52.349999999999994</v>
      </c>
      <c r="D193" s="56">
        <v>40460.11</v>
      </c>
    </row>
    <row r="194" spans="1:4" x14ac:dyDescent="0.25">
      <c r="A194" s="54" t="s">
        <v>221</v>
      </c>
      <c r="B194" s="56">
        <v>128.84</v>
      </c>
      <c r="C194" s="79">
        <v>1.73</v>
      </c>
      <c r="D194" s="56">
        <v>130.57</v>
      </c>
    </row>
    <row r="195" spans="1:4" x14ac:dyDescent="0.25">
      <c r="A195" s="55" t="s">
        <v>114</v>
      </c>
      <c r="B195" s="56">
        <v>65.900000000000006</v>
      </c>
      <c r="C195" s="79">
        <v>1.73</v>
      </c>
      <c r="D195" s="56">
        <v>67.63000000000001</v>
      </c>
    </row>
    <row r="196" spans="1:4" x14ac:dyDescent="0.25">
      <c r="A196" s="55" t="s">
        <v>160</v>
      </c>
      <c r="B196" s="56">
        <v>62.94</v>
      </c>
      <c r="C196" s="79">
        <v>0</v>
      </c>
      <c r="D196" s="56">
        <v>62.94</v>
      </c>
    </row>
    <row r="197" spans="1:4" x14ac:dyDescent="0.25">
      <c r="A197" s="54" t="s">
        <v>222</v>
      </c>
      <c r="B197" s="56">
        <v>0</v>
      </c>
      <c r="C197" s="79">
        <v>0</v>
      </c>
      <c r="D197" s="56">
        <v>0</v>
      </c>
    </row>
    <row r="198" spans="1:4" x14ac:dyDescent="0.25">
      <c r="A198" s="55" t="s">
        <v>114</v>
      </c>
      <c r="B198" s="56">
        <v>0</v>
      </c>
      <c r="C198" s="79">
        <v>0</v>
      </c>
      <c r="D198" s="56">
        <v>0</v>
      </c>
    </row>
    <row r="199" spans="1:4" x14ac:dyDescent="0.25">
      <c r="A199" s="55" t="s">
        <v>160</v>
      </c>
      <c r="B199" s="56">
        <v>0</v>
      </c>
      <c r="C199" s="79">
        <v>0</v>
      </c>
      <c r="D199" s="56">
        <v>0</v>
      </c>
    </row>
    <row r="200" spans="1:4" x14ac:dyDescent="0.25">
      <c r="A200" s="54" t="s">
        <v>223</v>
      </c>
      <c r="B200" s="56">
        <v>3973.13</v>
      </c>
      <c r="C200" s="79">
        <v>5.0699999999999985</v>
      </c>
      <c r="D200" s="56">
        <v>3978.2</v>
      </c>
    </row>
    <row r="201" spans="1:4" x14ac:dyDescent="0.25">
      <c r="A201" s="55" t="s">
        <v>114</v>
      </c>
      <c r="B201" s="56">
        <v>1935.37</v>
      </c>
      <c r="C201" s="79">
        <v>20.81</v>
      </c>
      <c r="D201" s="56">
        <v>1956.1799999999998</v>
      </c>
    </row>
    <row r="202" spans="1:4" x14ac:dyDescent="0.25">
      <c r="A202" s="55" t="s">
        <v>160</v>
      </c>
      <c r="B202" s="56">
        <v>2037.76</v>
      </c>
      <c r="C202" s="79">
        <v>-15.74</v>
      </c>
      <c r="D202" s="56">
        <v>2022.02</v>
      </c>
    </row>
    <row r="203" spans="1:4" x14ac:dyDescent="0.25">
      <c r="A203" s="54" t="s">
        <v>224</v>
      </c>
      <c r="B203" s="56">
        <v>25177.059999999998</v>
      </c>
      <c r="C203" s="79">
        <v>30.329999999999984</v>
      </c>
      <c r="D203" s="56">
        <v>25207.39</v>
      </c>
    </row>
    <row r="204" spans="1:4" x14ac:dyDescent="0.25">
      <c r="A204" s="55" t="s">
        <v>114</v>
      </c>
      <c r="B204" s="56">
        <v>12266</v>
      </c>
      <c r="C204" s="79">
        <v>140.47999999999999</v>
      </c>
      <c r="D204" s="56">
        <v>12406.48</v>
      </c>
    </row>
    <row r="205" spans="1:4" x14ac:dyDescent="0.25">
      <c r="A205" s="55" t="s">
        <v>160</v>
      </c>
      <c r="B205" s="56">
        <v>12911.06</v>
      </c>
      <c r="C205" s="79">
        <v>-110.15</v>
      </c>
      <c r="D205" s="56">
        <v>12800.91</v>
      </c>
    </row>
    <row r="206" spans="1:4" x14ac:dyDescent="0.25">
      <c r="A206" s="54" t="s">
        <v>225</v>
      </c>
      <c r="B206" s="56">
        <v>11128.73</v>
      </c>
      <c r="C206" s="79">
        <v>15.219999999999999</v>
      </c>
      <c r="D206" s="56">
        <v>11143.95</v>
      </c>
    </row>
    <row r="207" spans="1:4" x14ac:dyDescent="0.25">
      <c r="A207" s="55" t="s">
        <v>114</v>
      </c>
      <c r="B207" s="56">
        <v>5424.58</v>
      </c>
      <c r="C207" s="79">
        <v>62.42</v>
      </c>
      <c r="D207" s="56">
        <v>5487</v>
      </c>
    </row>
    <row r="208" spans="1:4" x14ac:dyDescent="0.25">
      <c r="A208" s="55" t="s">
        <v>160</v>
      </c>
      <c r="B208" s="56">
        <v>5704.15</v>
      </c>
      <c r="C208" s="79">
        <v>-47.2</v>
      </c>
      <c r="D208" s="56">
        <v>5656.95</v>
      </c>
    </row>
    <row r="209" spans="1:4" x14ac:dyDescent="0.25">
      <c r="A209" s="52" t="s">
        <v>40</v>
      </c>
      <c r="B209" s="56">
        <v>54526.319999999992</v>
      </c>
      <c r="C209" s="79">
        <v>-127.75999999999999</v>
      </c>
      <c r="D209" s="56">
        <v>54398.559999999998</v>
      </c>
    </row>
    <row r="210" spans="1:4" x14ac:dyDescent="0.25">
      <c r="A210" s="53" t="s">
        <v>175</v>
      </c>
      <c r="B210" s="56">
        <v>6465.77</v>
      </c>
      <c r="C210" s="79">
        <v>-22.470000000000002</v>
      </c>
      <c r="D210" s="56">
        <v>6443.3</v>
      </c>
    </row>
    <row r="211" spans="1:4" x14ac:dyDescent="0.25">
      <c r="A211" s="54" t="s">
        <v>176</v>
      </c>
      <c r="B211" s="56">
        <v>0.96</v>
      </c>
      <c r="C211" s="79">
        <v>0</v>
      </c>
      <c r="D211" s="56">
        <v>0.96</v>
      </c>
    </row>
    <row r="212" spans="1:4" x14ac:dyDescent="0.25">
      <c r="A212" s="55" t="s">
        <v>114</v>
      </c>
      <c r="B212" s="56">
        <v>0.96</v>
      </c>
      <c r="C212" s="79">
        <v>0</v>
      </c>
      <c r="D212" s="56">
        <v>0.96</v>
      </c>
    </row>
    <row r="213" spans="1:4" x14ac:dyDescent="0.25">
      <c r="A213" s="55" t="s">
        <v>122</v>
      </c>
      <c r="B213" s="56">
        <v>0</v>
      </c>
      <c r="C213" s="79">
        <v>0</v>
      </c>
      <c r="D213" s="56">
        <v>0</v>
      </c>
    </row>
    <row r="214" spans="1:4" x14ac:dyDescent="0.25">
      <c r="A214" s="55" t="s">
        <v>160</v>
      </c>
      <c r="B214" s="56">
        <v>0</v>
      </c>
      <c r="C214" s="79">
        <v>0</v>
      </c>
      <c r="D214" s="56">
        <v>0</v>
      </c>
    </row>
    <row r="215" spans="1:4" x14ac:dyDescent="0.25">
      <c r="A215" s="54" t="s">
        <v>177</v>
      </c>
      <c r="B215" s="56">
        <v>6464.81</v>
      </c>
      <c r="C215" s="79">
        <v>-22.470000000000002</v>
      </c>
      <c r="D215" s="56">
        <v>6442.34</v>
      </c>
    </row>
    <row r="216" spans="1:4" x14ac:dyDescent="0.25">
      <c r="A216" s="55" t="s">
        <v>114</v>
      </c>
      <c r="B216" s="56">
        <v>1556.43</v>
      </c>
      <c r="C216" s="79">
        <v>17.29</v>
      </c>
      <c r="D216" s="56">
        <v>1573.72</v>
      </c>
    </row>
    <row r="217" spans="1:4" x14ac:dyDescent="0.25">
      <c r="A217" s="55" t="s">
        <v>122</v>
      </c>
      <c r="B217" s="56">
        <v>1408.12</v>
      </c>
      <c r="C217" s="79">
        <v>-16.100000000000001</v>
      </c>
      <c r="D217" s="56">
        <v>1392.02</v>
      </c>
    </row>
    <row r="218" spans="1:4" x14ac:dyDescent="0.25">
      <c r="A218" s="55" t="s">
        <v>160</v>
      </c>
      <c r="B218" s="56">
        <v>3500.26</v>
      </c>
      <c r="C218" s="79">
        <v>-23.66</v>
      </c>
      <c r="D218" s="56">
        <v>3476.6000000000004</v>
      </c>
    </row>
    <row r="219" spans="1:4" x14ac:dyDescent="0.25">
      <c r="A219" s="53" t="s">
        <v>226</v>
      </c>
      <c r="B219" s="56">
        <v>31656.14</v>
      </c>
      <c r="C219" s="79">
        <v>-79.519999999999982</v>
      </c>
      <c r="D219" s="56">
        <v>31576.62</v>
      </c>
    </row>
    <row r="220" spans="1:4" x14ac:dyDescent="0.25">
      <c r="A220" s="54" t="s">
        <v>227</v>
      </c>
      <c r="B220" s="56">
        <v>31656.14</v>
      </c>
      <c r="C220" s="79">
        <v>-79.519999999999982</v>
      </c>
      <c r="D220" s="56">
        <v>31576.62</v>
      </c>
    </row>
    <row r="221" spans="1:4" x14ac:dyDescent="0.25">
      <c r="A221" s="55" t="s">
        <v>114</v>
      </c>
      <c r="B221" s="56">
        <v>7610.05</v>
      </c>
      <c r="C221" s="79">
        <v>86.51</v>
      </c>
      <c r="D221" s="56">
        <v>7696.56</v>
      </c>
    </row>
    <row r="222" spans="1:4" x14ac:dyDescent="0.25">
      <c r="A222" s="55" t="s">
        <v>122</v>
      </c>
      <c r="B222" s="56">
        <v>6887.72</v>
      </c>
      <c r="C222" s="79">
        <v>-24.14</v>
      </c>
      <c r="D222" s="56">
        <v>6863.58</v>
      </c>
    </row>
    <row r="223" spans="1:4" x14ac:dyDescent="0.25">
      <c r="A223" s="55" t="s">
        <v>160</v>
      </c>
      <c r="B223" s="56">
        <v>17158.37</v>
      </c>
      <c r="C223" s="79">
        <v>-141.88999999999999</v>
      </c>
      <c r="D223" s="56">
        <v>17016.48</v>
      </c>
    </row>
    <row r="224" spans="1:4" x14ac:dyDescent="0.25">
      <c r="A224" s="53" t="s">
        <v>230</v>
      </c>
      <c r="B224" s="56">
        <v>16404.41</v>
      </c>
      <c r="C224" s="79">
        <v>-25.77</v>
      </c>
      <c r="D224" s="56">
        <v>16378.64</v>
      </c>
    </row>
    <row r="225" spans="1:4" x14ac:dyDescent="0.25">
      <c r="A225" s="54" t="s">
        <v>231</v>
      </c>
      <c r="B225" s="56">
        <v>11229.43</v>
      </c>
      <c r="C225" s="79">
        <v>-17.5</v>
      </c>
      <c r="D225" s="56">
        <v>11211.93</v>
      </c>
    </row>
    <row r="226" spans="1:4" x14ac:dyDescent="0.25">
      <c r="A226" s="55" t="s">
        <v>114</v>
      </c>
      <c r="B226" s="56">
        <v>2701.39</v>
      </c>
      <c r="C226" s="79">
        <v>29.79</v>
      </c>
      <c r="D226" s="56">
        <v>2731.18</v>
      </c>
    </row>
    <row r="227" spans="1:4" x14ac:dyDescent="0.25">
      <c r="A227" s="55" t="s">
        <v>122</v>
      </c>
      <c r="B227" s="56">
        <v>2438.06</v>
      </c>
      <c r="C227" s="79">
        <v>0</v>
      </c>
      <c r="D227" s="56">
        <v>2438.06</v>
      </c>
    </row>
    <row r="228" spans="1:4" x14ac:dyDescent="0.25">
      <c r="A228" s="55" t="s">
        <v>160</v>
      </c>
      <c r="B228" s="56">
        <v>6089.98</v>
      </c>
      <c r="C228" s="79">
        <v>-47.29</v>
      </c>
      <c r="D228" s="56">
        <v>6042.69</v>
      </c>
    </row>
    <row r="229" spans="1:4" x14ac:dyDescent="0.25">
      <c r="A229" s="54" t="s">
        <v>232</v>
      </c>
      <c r="B229" s="56">
        <v>1070.42</v>
      </c>
      <c r="C229" s="79">
        <v>15.66</v>
      </c>
      <c r="D229" s="56">
        <v>1086.08</v>
      </c>
    </row>
    <row r="230" spans="1:4" x14ac:dyDescent="0.25">
      <c r="A230" s="55" t="s">
        <v>114</v>
      </c>
      <c r="B230" s="56">
        <v>257.64</v>
      </c>
      <c r="C230" s="79">
        <v>3.84</v>
      </c>
      <c r="D230" s="56">
        <v>261.47999999999996</v>
      </c>
    </row>
    <row r="231" spans="1:4" x14ac:dyDescent="0.25">
      <c r="A231" s="55" t="s">
        <v>122</v>
      </c>
      <c r="B231" s="56">
        <v>233.35</v>
      </c>
      <c r="C231" s="79">
        <v>0</v>
      </c>
      <c r="D231" s="56">
        <v>233.35</v>
      </c>
    </row>
    <row r="232" spans="1:4" x14ac:dyDescent="0.25">
      <c r="A232" s="55" t="s">
        <v>160</v>
      </c>
      <c r="B232" s="56">
        <v>579.42999999999995</v>
      </c>
      <c r="C232" s="79">
        <v>11.82</v>
      </c>
      <c r="D232" s="56">
        <v>591.25</v>
      </c>
    </row>
    <row r="233" spans="1:4" x14ac:dyDescent="0.25">
      <c r="A233" s="54" t="s">
        <v>233</v>
      </c>
      <c r="B233" s="56">
        <v>0</v>
      </c>
      <c r="C233" s="79">
        <v>0</v>
      </c>
      <c r="D233" s="56">
        <v>0</v>
      </c>
    </row>
    <row r="234" spans="1:4" x14ac:dyDescent="0.25">
      <c r="A234" s="55" t="s">
        <v>114</v>
      </c>
      <c r="B234" s="56">
        <v>0</v>
      </c>
      <c r="C234" s="79">
        <v>0</v>
      </c>
      <c r="D234" s="56">
        <v>0</v>
      </c>
    </row>
    <row r="235" spans="1:4" x14ac:dyDescent="0.25">
      <c r="A235" s="55" t="s">
        <v>122</v>
      </c>
      <c r="B235" s="56">
        <v>0</v>
      </c>
      <c r="C235" s="79">
        <v>0</v>
      </c>
      <c r="D235" s="56">
        <v>0</v>
      </c>
    </row>
    <row r="236" spans="1:4" x14ac:dyDescent="0.25">
      <c r="A236" s="55" t="s">
        <v>160</v>
      </c>
      <c r="B236" s="56">
        <v>0</v>
      </c>
      <c r="C236" s="79">
        <v>0</v>
      </c>
      <c r="D236" s="56">
        <v>0</v>
      </c>
    </row>
    <row r="237" spans="1:4" x14ac:dyDescent="0.25">
      <c r="A237" s="54" t="s">
        <v>234</v>
      </c>
      <c r="B237" s="56">
        <v>4104.5599999999995</v>
      </c>
      <c r="C237" s="79">
        <v>-23.93</v>
      </c>
      <c r="D237" s="56">
        <v>4080.63</v>
      </c>
    </row>
    <row r="238" spans="1:4" x14ac:dyDescent="0.25">
      <c r="A238" s="55" t="s">
        <v>114</v>
      </c>
      <c r="B238" s="56">
        <v>988.27</v>
      </c>
      <c r="C238" s="79">
        <v>11.54</v>
      </c>
      <c r="D238" s="56">
        <v>999.81</v>
      </c>
    </row>
    <row r="239" spans="1:4" x14ac:dyDescent="0.25">
      <c r="A239" s="55" t="s">
        <v>122</v>
      </c>
      <c r="B239" s="56">
        <v>893.15</v>
      </c>
      <c r="C239" s="79">
        <v>0</v>
      </c>
      <c r="D239" s="56">
        <v>893.15</v>
      </c>
    </row>
    <row r="240" spans="1:4" x14ac:dyDescent="0.25">
      <c r="A240" s="55" t="s">
        <v>160</v>
      </c>
      <c r="B240" s="56">
        <v>2223.14</v>
      </c>
      <c r="C240" s="79">
        <v>-35.47</v>
      </c>
      <c r="D240" s="56">
        <v>2187.67</v>
      </c>
    </row>
    <row r="241" spans="1:4" x14ac:dyDescent="0.25">
      <c r="A241" s="52" t="s">
        <v>28</v>
      </c>
      <c r="B241" s="56">
        <v>18137.57</v>
      </c>
      <c r="C241" s="79">
        <v>163.25000000000003</v>
      </c>
      <c r="D241" s="56">
        <v>18300.82</v>
      </c>
    </row>
    <row r="242" spans="1:4" x14ac:dyDescent="0.25">
      <c r="A242" s="53" t="s">
        <v>167</v>
      </c>
      <c r="B242" s="56">
        <v>0</v>
      </c>
      <c r="C242" s="79">
        <v>0</v>
      </c>
      <c r="D242" s="56">
        <v>0</v>
      </c>
    </row>
    <row r="243" spans="1:4" x14ac:dyDescent="0.25">
      <c r="A243" s="54" t="s">
        <v>168</v>
      </c>
      <c r="B243" s="56">
        <v>0</v>
      </c>
      <c r="C243" s="79">
        <v>0</v>
      </c>
      <c r="D243" s="56">
        <v>0</v>
      </c>
    </row>
    <row r="244" spans="1:4" x14ac:dyDescent="0.25">
      <c r="A244" s="55" t="s">
        <v>114</v>
      </c>
      <c r="B244" s="56">
        <v>0</v>
      </c>
      <c r="C244" s="79">
        <v>0</v>
      </c>
      <c r="D244" s="56">
        <v>0</v>
      </c>
    </row>
    <row r="245" spans="1:4" x14ac:dyDescent="0.25">
      <c r="A245" s="53" t="s">
        <v>173</v>
      </c>
      <c r="B245" s="56">
        <v>6653.48</v>
      </c>
      <c r="C245" s="79">
        <v>60.49</v>
      </c>
      <c r="D245" s="56">
        <v>6713.9699999999993</v>
      </c>
    </row>
    <row r="246" spans="1:4" x14ac:dyDescent="0.25">
      <c r="A246" s="54" t="s">
        <v>174</v>
      </c>
      <c r="B246" s="56">
        <v>6653.48</v>
      </c>
      <c r="C246" s="79">
        <v>60.49</v>
      </c>
      <c r="D246" s="56">
        <v>6713.9699999999993</v>
      </c>
    </row>
    <row r="247" spans="1:4" x14ac:dyDescent="0.25">
      <c r="A247" s="55" t="s">
        <v>114</v>
      </c>
      <c r="B247" s="56">
        <v>6653.48</v>
      </c>
      <c r="C247" s="79">
        <v>60.49</v>
      </c>
      <c r="D247" s="56">
        <v>6713.9699999999993</v>
      </c>
    </row>
    <row r="248" spans="1:4" x14ac:dyDescent="0.25">
      <c r="A248" s="53" t="s">
        <v>199</v>
      </c>
      <c r="B248" s="56">
        <v>11484.090000000002</v>
      </c>
      <c r="C248" s="79">
        <v>102.76</v>
      </c>
      <c r="D248" s="56">
        <v>11586.85</v>
      </c>
    </row>
    <row r="249" spans="1:4" x14ac:dyDescent="0.25">
      <c r="A249" s="54" t="s">
        <v>200</v>
      </c>
      <c r="B249" s="56">
        <v>33.17</v>
      </c>
      <c r="C249" s="79">
        <v>0.65</v>
      </c>
      <c r="D249" s="56">
        <v>33.82</v>
      </c>
    </row>
    <row r="250" spans="1:4" x14ac:dyDescent="0.25">
      <c r="A250" s="55" t="s">
        <v>114</v>
      </c>
      <c r="B250" s="56">
        <v>33.17</v>
      </c>
      <c r="C250" s="79">
        <v>0.65</v>
      </c>
      <c r="D250" s="56">
        <v>33.82</v>
      </c>
    </row>
    <row r="251" spans="1:4" x14ac:dyDescent="0.25">
      <c r="A251" s="54" t="s">
        <v>201</v>
      </c>
      <c r="B251" s="56">
        <v>10223.11</v>
      </c>
      <c r="C251" s="79">
        <v>91.7</v>
      </c>
      <c r="D251" s="56">
        <v>10314.810000000001</v>
      </c>
    </row>
    <row r="252" spans="1:4" x14ac:dyDescent="0.25">
      <c r="A252" s="55" t="s">
        <v>114</v>
      </c>
      <c r="B252" s="56">
        <v>10223.11</v>
      </c>
      <c r="C252" s="79">
        <v>91.7</v>
      </c>
      <c r="D252" s="56">
        <v>10314.810000000001</v>
      </c>
    </row>
    <row r="253" spans="1:4" x14ac:dyDescent="0.25">
      <c r="A253" s="54" t="s">
        <v>202</v>
      </c>
      <c r="B253" s="56">
        <v>738.12</v>
      </c>
      <c r="C253" s="79">
        <v>5.86</v>
      </c>
      <c r="D253" s="56">
        <v>743.98</v>
      </c>
    </row>
    <row r="254" spans="1:4" x14ac:dyDescent="0.25">
      <c r="A254" s="55" t="s">
        <v>114</v>
      </c>
      <c r="B254" s="56">
        <v>738.12</v>
      </c>
      <c r="C254" s="79">
        <v>5.86</v>
      </c>
      <c r="D254" s="56">
        <v>743.98</v>
      </c>
    </row>
    <row r="255" spans="1:4" x14ac:dyDescent="0.25">
      <c r="A255" s="54" t="s">
        <v>203</v>
      </c>
      <c r="B255" s="56">
        <v>489.69</v>
      </c>
      <c r="C255" s="79">
        <v>4.55</v>
      </c>
      <c r="D255" s="56">
        <v>494.24</v>
      </c>
    </row>
    <row r="256" spans="1:4" x14ac:dyDescent="0.25">
      <c r="A256" s="55" t="s">
        <v>114</v>
      </c>
      <c r="B256" s="56">
        <v>489.69</v>
      </c>
      <c r="C256" s="79">
        <v>4.55</v>
      </c>
      <c r="D256" s="56">
        <v>494.24</v>
      </c>
    </row>
    <row r="257" spans="1:4" x14ac:dyDescent="0.25">
      <c r="A257" s="52" t="s">
        <v>13</v>
      </c>
      <c r="B257" s="56">
        <v>125476.68000000002</v>
      </c>
      <c r="C257" s="79">
        <v>1316.45</v>
      </c>
      <c r="D257" s="56">
        <v>126793.13</v>
      </c>
    </row>
    <row r="258" spans="1:4" x14ac:dyDescent="0.25">
      <c r="A258" s="53" t="s">
        <v>148</v>
      </c>
      <c r="B258" s="56">
        <v>6474.37</v>
      </c>
      <c r="C258" s="79">
        <v>66.680000000000007</v>
      </c>
      <c r="D258" s="56">
        <v>6541.0499999999993</v>
      </c>
    </row>
    <row r="259" spans="1:4" x14ac:dyDescent="0.25">
      <c r="A259" s="54" t="s">
        <v>149</v>
      </c>
      <c r="B259" s="56">
        <v>1308.72</v>
      </c>
      <c r="C259" s="79">
        <v>12.82</v>
      </c>
      <c r="D259" s="56">
        <v>1321.54</v>
      </c>
    </row>
    <row r="260" spans="1:4" x14ac:dyDescent="0.25">
      <c r="A260" s="55" t="s">
        <v>114</v>
      </c>
      <c r="B260" s="56">
        <v>1308.72</v>
      </c>
      <c r="C260" s="79">
        <v>12.82</v>
      </c>
      <c r="D260" s="56">
        <v>1321.54</v>
      </c>
    </row>
    <row r="261" spans="1:4" x14ac:dyDescent="0.25">
      <c r="A261" s="54" t="s">
        <v>150</v>
      </c>
      <c r="B261" s="56">
        <v>2930.19</v>
      </c>
      <c r="C261" s="79">
        <v>29.5</v>
      </c>
      <c r="D261" s="56">
        <v>2959.69</v>
      </c>
    </row>
    <row r="262" spans="1:4" x14ac:dyDescent="0.25">
      <c r="A262" s="55" t="s">
        <v>114</v>
      </c>
      <c r="B262" s="56">
        <v>2930.19</v>
      </c>
      <c r="C262" s="79">
        <v>29.5</v>
      </c>
      <c r="D262" s="56">
        <v>2959.69</v>
      </c>
    </row>
    <row r="263" spans="1:4" x14ac:dyDescent="0.25">
      <c r="A263" s="54" t="s">
        <v>151</v>
      </c>
      <c r="B263" s="56">
        <v>2235.46</v>
      </c>
      <c r="C263" s="79">
        <v>24.36</v>
      </c>
      <c r="D263" s="56">
        <v>2259.8200000000002</v>
      </c>
    </row>
    <row r="264" spans="1:4" x14ac:dyDescent="0.25">
      <c r="A264" s="55" t="s">
        <v>114</v>
      </c>
      <c r="B264" s="56">
        <v>2235.46</v>
      </c>
      <c r="C264" s="79">
        <v>24.36</v>
      </c>
      <c r="D264" s="56">
        <v>2259.8200000000002</v>
      </c>
    </row>
    <row r="265" spans="1:4" x14ac:dyDescent="0.25">
      <c r="A265" s="53" t="s">
        <v>152</v>
      </c>
      <c r="B265" s="56">
        <v>17832.400000000001</v>
      </c>
      <c r="C265" s="79">
        <v>185.87</v>
      </c>
      <c r="D265" s="56">
        <v>18018.27</v>
      </c>
    </row>
    <row r="266" spans="1:4" x14ac:dyDescent="0.25">
      <c r="A266" s="54" t="s">
        <v>153</v>
      </c>
      <c r="B266" s="56">
        <v>0</v>
      </c>
      <c r="C266" s="79">
        <v>0</v>
      </c>
      <c r="D266" s="56">
        <v>0</v>
      </c>
    </row>
    <row r="267" spans="1:4" x14ac:dyDescent="0.25">
      <c r="A267" s="55" t="s">
        <v>114</v>
      </c>
      <c r="B267" s="56">
        <v>0</v>
      </c>
      <c r="C267" s="79">
        <v>0</v>
      </c>
      <c r="D267" s="56">
        <v>0</v>
      </c>
    </row>
    <row r="268" spans="1:4" x14ac:dyDescent="0.25">
      <c r="A268" s="54" t="s">
        <v>154</v>
      </c>
      <c r="B268" s="56">
        <v>15698.2</v>
      </c>
      <c r="C268" s="79">
        <v>164.08</v>
      </c>
      <c r="D268" s="56">
        <v>15862.28</v>
      </c>
    </row>
    <row r="269" spans="1:4" x14ac:dyDescent="0.25">
      <c r="A269" s="55" t="s">
        <v>114</v>
      </c>
      <c r="B269" s="56">
        <v>15698.2</v>
      </c>
      <c r="C269" s="79">
        <v>164.08</v>
      </c>
      <c r="D269" s="56">
        <v>15862.28</v>
      </c>
    </row>
    <row r="270" spans="1:4" x14ac:dyDescent="0.25">
      <c r="A270" s="54" t="s">
        <v>155</v>
      </c>
      <c r="B270" s="56">
        <v>141</v>
      </c>
      <c r="C270" s="79">
        <v>1.28</v>
      </c>
      <c r="D270" s="56">
        <v>142.28</v>
      </c>
    </row>
    <row r="271" spans="1:4" x14ac:dyDescent="0.25">
      <c r="A271" s="55" t="s">
        <v>114</v>
      </c>
      <c r="B271" s="56">
        <v>141</v>
      </c>
      <c r="C271" s="79">
        <v>1.28</v>
      </c>
      <c r="D271" s="56">
        <v>142.28</v>
      </c>
    </row>
    <row r="272" spans="1:4" x14ac:dyDescent="0.25">
      <c r="A272" s="54" t="s">
        <v>156</v>
      </c>
      <c r="B272" s="56">
        <v>1993.2</v>
      </c>
      <c r="C272" s="79">
        <v>20.51</v>
      </c>
      <c r="D272" s="56">
        <v>2013.71</v>
      </c>
    </row>
    <row r="273" spans="1:4" x14ac:dyDescent="0.25">
      <c r="A273" s="55" t="s">
        <v>114</v>
      </c>
      <c r="B273" s="56">
        <v>1993.2</v>
      </c>
      <c r="C273" s="79">
        <v>20.51</v>
      </c>
      <c r="D273" s="56">
        <v>2013.71</v>
      </c>
    </row>
    <row r="274" spans="1:4" x14ac:dyDescent="0.25">
      <c r="A274" s="54" t="s">
        <v>157</v>
      </c>
      <c r="B274" s="56">
        <v>0</v>
      </c>
      <c r="C274" s="79">
        <v>0</v>
      </c>
      <c r="D274" s="56">
        <v>0</v>
      </c>
    </row>
    <row r="275" spans="1:4" x14ac:dyDescent="0.25">
      <c r="A275" s="55" t="s">
        <v>114</v>
      </c>
      <c r="B275" s="56">
        <v>0</v>
      </c>
      <c r="C275" s="79">
        <v>0</v>
      </c>
      <c r="D275" s="56">
        <v>0</v>
      </c>
    </row>
    <row r="276" spans="1:4" x14ac:dyDescent="0.25">
      <c r="A276" s="53" t="s">
        <v>169</v>
      </c>
      <c r="B276" s="56">
        <v>49199.33</v>
      </c>
      <c r="C276" s="79">
        <v>517.86</v>
      </c>
      <c r="D276" s="56">
        <v>49717.19</v>
      </c>
    </row>
    <row r="277" spans="1:4" x14ac:dyDescent="0.25">
      <c r="A277" s="54" t="s">
        <v>170</v>
      </c>
      <c r="B277" s="56">
        <v>24475.97</v>
      </c>
      <c r="C277" s="79">
        <v>256.37</v>
      </c>
      <c r="D277" s="56">
        <v>24732.34</v>
      </c>
    </row>
    <row r="278" spans="1:4" x14ac:dyDescent="0.25">
      <c r="A278" s="55" t="s">
        <v>114</v>
      </c>
      <c r="B278" s="56">
        <v>24475.97</v>
      </c>
      <c r="C278" s="79">
        <v>256.37</v>
      </c>
      <c r="D278" s="56">
        <v>24732.34</v>
      </c>
    </row>
    <row r="279" spans="1:4" x14ac:dyDescent="0.25">
      <c r="A279" s="54" t="s">
        <v>171</v>
      </c>
      <c r="B279" s="56">
        <v>15438</v>
      </c>
      <c r="C279" s="79">
        <v>164.08</v>
      </c>
      <c r="D279" s="56">
        <v>15602.08</v>
      </c>
    </row>
    <row r="280" spans="1:4" x14ac:dyDescent="0.25">
      <c r="A280" s="55" t="s">
        <v>114</v>
      </c>
      <c r="B280" s="56">
        <v>15438</v>
      </c>
      <c r="C280" s="79">
        <v>164.08</v>
      </c>
      <c r="D280" s="56">
        <v>15602.08</v>
      </c>
    </row>
    <row r="281" spans="1:4" x14ac:dyDescent="0.25">
      <c r="A281" s="54" t="s">
        <v>172</v>
      </c>
      <c r="B281" s="56">
        <v>9285.36</v>
      </c>
      <c r="C281" s="79">
        <v>97.41</v>
      </c>
      <c r="D281" s="56">
        <v>9382.77</v>
      </c>
    </row>
    <row r="282" spans="1:4" x14ac:dyDescent="0.25">
      <c r="A282" s="55" t="s">
        <v>114</v>
      </c>
      <c r="B282" s="56">
        <v>9285.36</v>
      </c>
      <c r="C282" s="79">
        <v>97.41</v>
      </c>
      <c r="D282" s="56">
        <v>9382.77</v>
      </c>
    </row>
    <row r="283" spans="1:4" x14ac:dyDescent="0.25">
      <c r="A283" s="53" t="s">
        <v>178</v>
      </c>
      <c r="B283" s="56">
        <v>51970.58</v>
      </c>
      <c r="C283" s="79">
        <v>546.04000000000008</v>
      </c>
      <c r="D283" s="56">
        <v>52516.62</v>
      </c>
    </row>
    <row r="284" spans="1:4" x14ac:dyDescent="0.25">
      <c r="A284" s="54" t="s">
        <v>179</v>
      </c>
      <c r="B284" s="56">
        <v>244.82</v>
      </c>
      <c r="C284" s="79">
        <v>3.84</v>
      </c>
      <c r="D284" s="56">
        <v>248.66</v>
      </c>
    </row>
    <row r="285" spans="1:4" x14ac:dyDescent="0.25">
      <c r="A285" s="55" t="s">
        <v>114</v>
      </c>
      <c r="B285" s="56">
        <v>244.82</v>
      </c>
      <c r="C285" s="79">
        <v>3.84</v>
      </c>
      <c r="D285" s="56">
        <v>248.66</v>
      </c>
    </row>
    <row r="286" spans="1:4" x14ac:dyDescent="0.25">
      <c r="A286" s="54" t="s">
        <v>180</v>
      </c>
      <c r="B286" s="56">
        <v>51725.760000000002</v>
      </c>
      <c r="C286" s="79">
        <v>542.20000000000005</v>
      </c>
      <c r="D286" s="56">
        <v>52267.96</v>
      </c>
    </row>
    <row r="287" spans="1:4" x14ac:dyDescent="0.25">
      <c r="A287" s="55" t="s">
        <v>114</v>
      </c>
      <c r="B287" s="56">
        <v>51725.760000000002</v>
      </c>
      <c r="C287" s="79">
        <v>542.20000000000005</v>
      </c>
      <c r="D287" s="56">
        <v>52267.96</v>
      </c>
    </row>
    <row r="288" spans="1:4" x14ac:dyDescent="0.25">
      <c r="A288" s="52" t="s">
        <v>19</v>
      </c>
      <c r="B288" s="56">
        <v>260398.54999999996</v>
      </c>
      <c r="C288" s="79">
        <v>-81.440000000000012</v>
      </c>
      <c r="D288" s="56">
        <v>260317.11000000002</v>
      </c>
    </row>
    <row r="289" spans="1:4" x14ac:dyDescent="0.25">
      <c r="A289" s="53" t="s">
        <v>158</v>
      </c>
      <c r="B289" s="56">
        <v>44313.7</v>
      </c>
      <c r="C289" s="79">
        <v>-12.170000000000016</v>
      </c>
      <c r="D289" s="56">
        <v>44301.53</v>
      </c>
    </row>
    <row r="290" spans="1:4" x14ac:dyDescent="0.25">
      <c r="A290" s="54" t="s">
        <v>159</v>
      </c>
      <c r="B290" s="56">
        <v>44313.7</v>
      </c>
      <c r="C290" s="79">
        <v>-12.170000000000016</v>
      </c>
      <c r="D290" s="56">
        <v>44301.53</v>
      </c>
    </row>
    <row r="291" spans="1:4" x14ac:dyDescent="0.25">
      <c r="A291" s="55" t="s">
        <v>114</v>
      </c>
      <c r="B291" s="56">
        <v>14765.15</v>
      </c>
      <c r="C291" s="79">
        <v>147.76</v>
      </c>
      <c r="D291" s="56">
        <v>14912.91</v>
      </c>
    </row>
    <row r="292" spans="1:4" x14ac:dyDescent="0.25">
      <c r="A292" s="55" t="s">
        <v>122</v>
      </c>
      <c r="B292" s="56">
        <v>8964.7199999999993</v>
      </c>
      <c r="C292" s="79">
        <v>15.82</v>
      </c>
      <c r="D292" s="56">
        <v>8980.5399999999991</v>
      </c>
    </row>
    <row r="293" spans="1:4" x14ac:dyDescent="0.25">
      <c r="A293" s="55" t="s">
        <v>160</v>
      </c>
      <c r="B293" s="56">
        <v>20583.830000000002</v>
      </c>
      <c r="C293" s="79">
        <v>-175.75</v>
      </c>
      <c r="D293" s="56">
        <v>20408.080000000002</v>
      </c>
    </row>
    <row r="294" spans="1:4" x14ac:dyDescent="0.25">
      <c r="A294" s="53" t="s">
        <v>181</v>
      </c>
      <c r="B294" s="56">
        <v>8781.16</v>
      </c>
      <c r="C294" s="79">
        <v>6.4600000000000009</v>
      </c>
      <c r="D294" s="56">
        <v>8787.6200000000008</v>
      </c>
    </row>
    <row r="295" spans="1:4" x14ac:dyDescent="0.25">
      <c r="A295" s="54" t="s">
        <v>182</v>
      </c>
      <c r="B295" s="56">
        <v>365.91</v>
      </c>
      <c r="C295" s="79">
        <v>3.8</v>
      </c>
      <c r="D295" s="56">
        <v>369.71000000000004</v>
      </c>
    </row>
    <row r="296" spans="1:4" x14ac:dyDescent="0.25">
      <c r="A296" s="55" t="s">
        <v>114</v>
      </c>
      <c r="B296" s="56">
        <v>126.93</v>
      </c>
      <c r="C296" s="79">
        <v>3.8</v>
      </c>
      <c r="D296" s="56">
        <v>130.73000000000002</v>
      </c>
    </row>
    <row r="297" spans="1:4" x14ac:dyDescent="0.25">
      <c r="A297" s="55" t="s">
        <v>122</v>
      </c>
      <c r="B297" s="56">
        <v>63.24</v>
      </c>
      <c r="C297" s="79">
        <v>0</v>
      </c>
      <c r="D297" s="56">
        <v>63.24</v>
      </c>
    </row>
    <row r="298" spans="1:4" x14ac:dyDescent="0.25">
      <c r="A298" s="55" t="s">
        <v>160</v>
      </c>
      <c r="B298" s="56">
        <v>175.74</v>
      </c>
      <c r="C298" s="79">
        <v>0</v>
      </c>
      <c r="D298" s="56">
        <v>175.74</v>
      </c>
    </row>
    <row r="299" spans="1:4" x14ac:dyDescent="0.25">
      <c r="A299" s="54" t="s">
        <v>183</v>
      </c>
      <c r="B299" s="56">
        <v>40.909999999999997</v>
      </c>
      <c r="C299" s="79">
        <v>0</v>
      </c>
      <c r="D299" s="56">
        <v>40.909999999999997</v>
      </c>
    </row>
    <row r="300" spans="1:4" x14ac:dyDescent="0.25">
      <c r="A300" s="55" t="s">
        <v>114</v>
      </c>
      <c r="B300" s="56">
        <v>18.940000000000001</v>
      </c>
      <c r="C300" s="79">
        <v>0</v>
      </c>
      <c r="D300" s="56">
        <v>18.940000000000001</v>
      </c>
    </row>
    <row r="301" spans="1:4" x14ac:dyDescent="0.25">
      <c r="A301" s="55" t="s">
        <v>122</v>
      </c>
      <c r="B301" s="56">
        <v>0</v>
      </c>
      <c r="C301" s="79">
        <v>0</v>
      </c>
      <c r="D301" s="56">
        <v>0</v>
      </c>
    </row>
    <row r="302" spans="1:4" x14ac:dyDescent="0.25">
      <c r="A302" s="55" t="s">
        <v>160</v>
      </c>
      <c r="B302" s="56">
        <v>21.97</v>
      </c>
      <c r="C302" s="79">
        <v>0</v>
      </c>
      <c r="D302" s="56">
        <v>21.97</v>
      </c>
    </row>
    <row r="303" spans="1:4" x14ac:dyDescent="0.25">
      <c r="A303" s="54" t="s">
        <v>184</v>
      </c>
      <c r="B303" s="56">
        <v>7.58</v>
      </c>
      <c r="C303" s="79">
        <v>0</v>
      </c>
      <c r="D303" s="56">
        <v>7.58</v>
      </c>
    </row>
    <row r="304" spans="1:4" x14ac:dyDescent="0.25">
      <c r="A304" s="55" t="s">
        <v>114</v>
      </c>
      <c r="B304" s="56">
        <v>7.58</v>
      </c>
      <c r="C304" s="79">
        <v>0</v>
      </c>
      <c r="D304" s="56">
        <v>7.58</v>
      </c>
    </row>
    <row r="305" spans="1:4" x14ac:dyDescent="0.25">
      <c r="A305" s="55" t="s">
        <v>122</v>
      </c>
      <c r="B305" s="56">
        <v>0</v>
      </c>
      <c r="C305" s="79">
        <v>0</v>
      </c>
      <c r="D305" s="56">
        <v>0</v>
      </c>
    </row>
    <row r="306" spans="1:4" x14ac:dyDescent="0.25">
      <c r="A306" s="55" t="s">
        <v>160</v>
      </c>
      <c r="B306" s="56">
        <v>0</v>
      </c>
      <c r="C306" s="79">
        <v>0</v>
      </c>
      <c r="D306" s="56">
        <v>0</v>
      </c>
    </row>
    <row r="307" spans="1:4" x14ac:dyDescent="0.25">
      <c r="A307" s="54" t="s">
        <v>185</v>
      </c>
      <c r="B307" s="56">
        <v>8366.76</v>
      </c>
      <c r="C307" s="79">
        <v>2.66</v>
      </c>
      <c r="D307" s="56">
        <v>8369.42</v>
      </c>
    </row>
    <row r="308" spans="1:4" x14ac:dyDescent="0.25">
      <c r="A308" s="55" t="s">
        <v>114</v>
      </c>
      <c r="B308" s="56">
        <v>2786.7</v>
      </c>
      <c r="C308" s="79">
        <v>24.63</v>
      </c>
      <c r="D308" s="56">
        <v>2811.33</v>
      </c>
    </row>
    <row r="309" spans="1:4" x14ac:dyDescent="0.25">
      <c r="A309" s="55" t="s">
        <v>122</v>
      </c>
      <c r="B309" s="56">
        <v>1691.76</v>
      </c>
      <c r="C309" s="79">
        <v>0</v>
      </c>
      <c r="D309" s="56">
        <v>1691.76</v>
      </c>
    </row>
    <row r="310" spans="1:4" x14ac:dyDescent="0.25">
      <c r="A310" s="55" t="s">
        <v>160</v>
      </c>
      <c r="B310" s="56">
        <v>3888.3</v>
      </c>
      <c r="C310" s="79">
        <v>-21.97</v>
      </c>
      <c r="D310" s="56">
        <v>3866.3300000000004</v>
      </c>
    </row>
    <row r="311" spans="1:4" x14ac:dyDescent="0.25">
      <c r="A311" s="53" t="s">
        <v>204</v>
      </c>
      <c r="B311" s="56">
        <v>21280.67</v>
      </c>
      <c r="C311" s="79">
        <v>-39.740000000000009</v>
      </c>
      <c r="D311" s="56">
        <v>21240.93</v>
      </c>
    </row>
    <row r="312" spans="1:4" x14ac:dyDescent="0.25">
      <c r="A312" s="54" t="s">
        <v>205</v>
      </c>
      <c r="B312" s="56">
        <v>0</v>
      </c>
      <c r="C312" s="79">
        <v>0</v>
      </c>
      <c r="D312" s="56">
        <v>0</v>
      </c>
    </row>
    <row r="313" spans="1:4" x14ac:dyDescent="0.25">
      <c r="A313" s="55" t="s">
        <v>114</v>
      </c>
      <c r="B313" s="56">
        <v>0</v>
      </c>
      <c r="C313" s="79">
        <v>0</v>
      </c>
      <c r="D313" s="56">
        <v>0</v>
      </c>
    </row>
    <row r="314" spans="1:4" x14ac:dyDescent="0.25">
      <c r="A314" s="55" t="s">
        <v>122</v>
      </c>
      <c r="B314" s="56">
        <v>0</v>
      </c>
      <c r="C314" s="79">
        <v>0</v>
      </c>
      <c r="D314" s="56">
        <v>0</v>
      </c>
    </row>
    <row r="315" spans="1:4" x14ac:dyDescent="0.25">
      <c r="A315" s="55" t="s">
        <v>160</v>
      </c>
      <c r="B315" s="56">
        <v>0</v>
      </c>
      <c r="C315" s="79">
        <v>0</v>
      </c>
      <c r="D315" s="56">
        <v>0</v>
      </c>
    </row>
    <row r="316" spans="1:4" x14ac:dyDescent="0.25">
      <c r="A316" s="54" t="s">
        <v>206</v>
      </c>
      <c r="B316" s="56">
        <v>21280.67</v>
      </c>
      <c r="C316" s="79">
        <v>-39.740000000000009</v>
      </c>
      <c r="D316" s="56">
        <v>21240.93</v>
      </c>
    </row>
    <row r="317" spans="1:4" x14ac:dyDescent="0.25">
      <c r="A317" s="55" t="s">
        <v>114</v>
      </c>
      <c r="B317" s="56">
        <v>7094.62</v>
      </c>
      <c r="C317" s="79">
        <v>70.099999999999994</v>
      </c>
      <c r="D317" s="56">
        <v>7164.72</v>
      </c>
    </row>
    <row r="318" spans="1:4" x14ac:dyDescent="0.25">
      <c r="A318" s="55" t="s">
        <v>122</v>
      </c>
      <c r="B318" s="56">
        <v>4300.54</v>
      </c>
      <c r="C318" s="79">
        <v>0</v>
      </c>
      <c r="D318" s="56">
        <v>4300.54</v>
      </c>
    </row>
    <row r="319" spans="1:4" x14ac:dyDescent="0.25">
      <c r="A319" s="55" t="s">
        <v>160</v>
      </c>
      <c r="B319" s="56">
        <v>9885.51</v>
      </c>
      <c r="C319" s="79">
        <v>-109.84</v>
      </c>
      <c r="D319" s="56">
        <v>9775.67</v>
      </c>
    </row>
    <row r="320" spans="1:4" x14ac:dyDescent="0.25">
      <c r="A320" s="54" t="s">
        <v>207</v>
      </c>
      <c r="B320" s="56">
        <v>0</v>
      </c>
      <c r="C320" s="79">
        <v>0</v>
      </c>
      <c r="D320" s="56">
        <v>0</v>
      </c>
    </row>
    <row r="321" spans="1:4" x14ac:dyDescent="0.25">
      <c r="A321" s="55" t="s">
        <v>114</v>
      </c>
      <c r="B321" s="56">
        <v>0</v>
      </c>
      <c r="C321" s="79">
        <v>0</v>
      </c>
      <c r="D321" s="56">
        <v>0</v>
      </c>
    </row>
    <row r="322" spans="1:4" x14ac:dyDescent="0.25">
      <c r="A322" s="55" t="s">
        <v>122</v>
      </c>
      <c r="B322" s="56">
        <v>0</v>
      </c>
      <c r="C322" s="79">
        <v>0</v>
      </c>
      <c r="D322" s="56">
        <v>0</v>
      </c>
    </row>
    <row r="323" spans="1:4" x14ac:dyDescent="0.25">
      <c r="A323" s="55" t="s">
        <v>160</v>
      </c>
      <c r="B323" s="56">
        <v>0</v>
      </c>
      <c r="C323" s="79">
        <v>0</v>
      </c>
      <c r="D323" s="56">
        <v>0</v>
      </c>
    </row>
    <row r="324" spans="1:4" x14ac:dyDescent="0.25">
      <c r="A324" s="53" t="s">
        <v>208</v>
      </c>
      <c r="B324" s="56">
        <v>40163.42</v>
      </c>
      <c r="C324" s="79">
        <v>-25.439999999999998</v>
      </c>
      <c r="D324" s="56">
        <v>40137.979999999996</v>
      </c>
    </row>
    <row r="325" spans="1:4" x14ac:dyDescent="0.25">
      <c r="A325" s="54" t="s">
        <v>209</v>
      </c>
      <c r="B325" s="56">
        <v>40163.42</v>
      </c>
      <c r="C325" s="79">
        <v>-25.439999999999998</v>
      </c>
      <c r="D325" s="56">
        <v>40137.979999999996</v>
      </c>
    </row>
    <row r="326" spans="1:4" x14ac:dyDescent="0.25">
      <c r="A326" s="55" t="s">
        <v>114</v>
      </c>
      <c r="B326" s="56">
        <v>13386.01</v>
      </c>
      <c r="C326" s="79">
        <v>134.47999999999999</v>
      </c>
      <c r="D326" s="56">
        <v>13520.49</v>
      </c>
    </row>
    <row r="327" spans="1:4" x14ac:dyDescent="0.25">
      <c r="A327" s="55" t="s">
        <v>122</v>
      </c>
      <c r="B327" s="56">
        <v>8126.75</v>
      </c>
      <c r="C327" s="79">
        <v>15.81</v>
      </c>
      <c r="D327" s="56">
        <v>8142.56</v>
      </c>
    </row>
    <row r="328" spans="1:4" x14ac:dyDescent="0.25">
      <c r="A328" s="55" t="s">
        <v>160</v>
      </c>
      <c r="B328" s="56">
        <v>18650.66</v>
      </c>
      <c r="C328" s="79">
        <v>-175.73</v>
      </c>
      <c r="D328" s="56">
        <v>18474.93</v>
      </c>
    </row>
    <row r="329" spans="1:4" x14ac:dyDescent="0.25">
      <c r="A329" s="53" t="s">
        <v>213</v>
      </c>
      <c r="B329" s="56">
        <v>30172.14</v>
      </c>
      <c r="C329" s="79">
        <v>-31.42</v>
      </c>
      <c r="D329" s="56">
        <v>30140.720000000001</v>
      </c>
    </row>
    <row r="330" spans="1:4" x14ac:dyDescent="0.25">
      <c r="A330" s="54" t="s">
        <v>214</v>
      </c>
      <c r="B330" s="56">
        <v>0</v>
      </c>
      <c r="C330" s="79">
        <v>0</v>
      </c>
      <c r="D330" s="56">
        <v>0</v>
      </c>
    </row>
    <row r="331" spans="1:4" x14ac:dyDescent="0.25">
      <c r="A331" s="55" t="s">
        <v>114</v>
      </c>
      <c r="B331" s="56">
        <v>0</v>
      </c>
      <c r="C331" s="79">
        <v>0</v>
      </c>
      <c r="D331" s="56">
        <v>0</v>
      </c>
    </row>
    <row r="332" spans="1:4" x14ac:dyDescent="0.25">
      <c r="A332" s="55" t="s">
        <v>122</v>
      </c>
      <c r="B332" s="56">
        <v>0</v>
      </c>
      <c r="C332" s="79">
        <v>0</v>
      </c>
      <c r="D332" s="56">
        <v>0</v>
      </c>
    </row>
    <row r="333" spans="1:4" x14ac:dyDescent="0.25">
      <c r="A333" s="55" t="s">
        <v>160</v>
      </c>
      <c r="B333" s="56">
        <v>0</v>
      </c>
      <c r="C333" s="79">
        <v>0</v>
      </c>
      <c r="D333" s="56">
        <v>0</v>
      </c>
    </row>
    <row r="334" spans="1:4" x14ac:dyDescent="0.25">
      <c r="A334" s="54" t="s">
        <v>215</v>
      </c>
      <c r="B334" s="56">
        <v>30172.14</v>
      </c>
      <c r="C334" s="79">
        <v>-31.42</v>
      </c>
      <c r="D334" s="56">
        <v>30140.720000000001</v>
      </c>
    </row>
    <row r="335" spans="1:4" x14ac:dyDescent="0.25">
      <c r="A335" s="55" t="s">
        <v>114</v>
      </c>
      <c r="B335" s="56">
        <v>10053.709999999999</v>
      </c>
      <c r="C335" s="79">
        <v>100.39</v>
      </c>
      <c r="D335" s="56">
        <v>10154.099999999999</v>
      </c>
    </row>
    <row r="336" spans="1:4" x14ac:dyDescent="0.25">
      <c r="A336" s="55" t="s">
        <v>122</v>
      </c>
      <c r="B336" s="56">
        <v>6102.97</v>
      </c>
      <c r="C336" s="79">
        <v>0</v>
      </c>
      <c r="D336" s="56">
        <v>6102.97</v>
      </c>
    </row>
    <row r="337" spans="1:4" x14ac:dyDescent="0.25">
      <c r="A337" s="55" t="s">
        <v>160</v>
      </c>
      <c r="B337" s="56">
        <v>14015.46</v>
      </c>
      <c r="C337" s="79">
        <v>-131.81</v>
      </c>
      <c r="D337" s="56">
        <v>13883.65</v>
      </c>
    </row>
    <row r="338" spans="1:4" x14ac:dyDescent="0.25">
      <c r="A338" s="53" t="s">
        <v>216</v>
      </c>
      <c r="B338" s="56">
        <v>64077.610000000008</v>
      </c>
      <c r="C338" s="79">
        <v>-71.800000000000011</v>
      </c>
      <c r="D338" s="56">
        <v>64005.81</v>
      </c>
    </row>
    <row r="339" spans="1:4" x14ac:dyDescent="0.25">
      <c r="A339" s="54" t="s">
        <v>217</v>
      </c>
      <c r="B339" s="56">
        <v>63692.100000000006</v>
      </c>
      <c r="C339" s="79">
        <v>-71.800000000000011</v>
      </c>
      <c r="D339" s="56">
        <v>63620.299999999996</v>
      </c>
    </row>
    <row r="340" spans="1:4" x14ac:dyDescent="0.25">
      <c r="A340" s="55" t="s">
        <v>114</v>
      </c>
      <c r="B340" s="56">
        <v>21215.67</v>
      </c>
      <c r="C340" s="79">
        <v>210.28</v>
      </c>
      <c r="D340" s="56">
        <v>21425.949999999997</v>
      </c>
    </row>
    <row r="341" spans="1:4" x14ac:dyDescent="0.25">
      <c r="A341" s="55" t="s">
        <v>122</v>
      </c>
      <c r="B341" s="56">
        <v>12885.8</v>
      </c>
      <c r="C341" s="79">
        <v>47.43</v>
      </c>
      <c r="D341" s="56">
        <v>12933.23</v>
      </c>
    </row>
    <row r="342" spans="1:4" x14ac:dyDescent="0.25">
      <c r="A342" s="55" t="s">
        <v>160</v>
      </c>
      <c r="B342" s="56">
        <v>29590.63</v>
      </c>
      <c r="C342" s="79">
        <v>-329.51</v>
      </c>
      <c r="D342" s="56">
        <v>29261.120000000003</v>
      </c>
    </row>
    <row r="343" spans="1:4" x14ac:dyDescent="0.25">
      <c r="A343" s="54" t="s">
        <v>218</v>
      </c>
      <c r="B343" s="56">
        <v>385.51</v>
      </c>
      <c r="C343" s="79">
        <v>0</v>
      </c>
      <c r="D343" s="56">
        <v>385.51</v>
      </c>
    </row>
    <row r="344" spans="1:4" x14ac:dyDescent="0.25">
      <c r="A344" s="55" t="s">
        <v>114</v>
      </c>
      <c r="B344" s="56">
        <v>130.72</v>
      </c>
      <c r="C344" s="79">
        <v>0</v>
      </c>
      <c r="D344" s="56">
        <v>130.72</v>
      </c>
    </row>
    <row r="345" spans="1:4" x14ac:dyDescent="0.25">
      <c r="A345" s="55" t="s">
        <v>122</v>
      </c>
      <c r="B345" s="56">
        <v>79.05</v>
      </c>
      <c r="C345" s="79">
        <v>0</v>
      </c>
      <c r="D345" s="56">
        <v>79.05</v>
      </c>
    </row>
    <row r="346" spans="1:4" x14ac:dyDescent="0.25">
      <c r="A346" s="55" t="s">
        <v>160</v>
      </c>
      <c r="B346" s="56">
        <v>175.74</v>
      </c>
      <c r="C346" s="79">
        <v>0</v>
      </c>
      <c r="D346" s="56">
        <v>175.74</v>
      </c>
    </row>
    <row r="347" spans="1:4" x14ac:dyDescent="0.25">
      <c r="A347" s="54" t="s">
        <v>219</v>
      </c>
      <c r="B347" s="56">
        <v>0</v>
      </c>
      <c r="C347" s="79">
        <v>0</v>
      </c>
      <c r="D347" s="56">
        <v>0</v>
      </c>
    </row>
    <row r="348" spans="1:4" x14ac:dyDescent="0.25">
      <c r="A348" s="55" t="s">
        <v>114</v>
      </c>
      <c r="B348" s="56">
        <v>0</v>
      </c>
      <c r="C348" s="79">
        <v>0</v>
      </c>
      <c r="D348" s="56">
        <v>0</v>
      </c>
    </row>
    <row r="349" spans="1:4" x14ac:dyDescent="0.25">
      <c r="A349" s="55" t="s">
        <v>122</v>
      </c>
      <c r="B349" s="56">
        <v>0</v>
      </c>
      <c r="C349" s="79">
        <v>0</v>
      </c>
      <c r="D349" s="56">
        <v>0</v>
      </c>
    </row>
    <row r="350" spans="1:4" x14ac:dyDescent="0.25">
      <c r="A350" s="55" t="s">
        <v>160</v>
      </c>
      <c r="B350" s="56">
        <v>0</v>
      </c>
      <c r="C350" s="79">
        <v>0</v>
      </c>
      <c r="D350" s="56">
        <v>0</v>
      </c>
    </row>
    <row r="351" spans="1:4" x14ac:dyDescent="0.25">
      <c r="A351" s="53" t="s">
        <v>235</v>
      </c>
      <c r="B351" s="56">
        <v>10858.84</v>
      </c>
      <c r="C351" s="79">
        <v>100.41000000000001</v>
      </c>
      <c r="D351" s="56">
        <v>10959.25</v>
      </c>
    </row>
    <row r="352" spans="1:4" x14ac:dyDescent="0.25">
      <c r="A352" s="54" t="s">
        <v>236</v>
      </c>
      <c r="B352" s="56">
        <v>8159.29</v>
      </c>
      <c r="C352" s="79">
        <v>77.680000000000007</v>
      </c>
      <c r="D352" s="56">
        <v>8236.9699999999993</v>
      </c>
    </row>
    <row r="353" spans="1:4" x14ac:dyDescent="0.25">
      <c r="A353" s="55" t="s">
        <v>114</v>
      </c>
      <c r="B353" s="56">
        <v>8159.29</v>
      </c>
      <c r="C353" s="79">
        <v>77.680000000000007</v>
      </c>
      <c r="D353" s="56">
        <v>8236.9699999999993</v>
      </c>
    </row>
    <row r="354" spans="1:4" x14ac:dyDescent="0.25">
      <c r="A354" s="55" t="s">
        <v>122</v>
      </c>
      <c r="B354" s="56">
        <v>0</v>
      </c>
      <c r="C354" s="79">
        <v>0</v>
      </c>
      <c r="D354" s="56">
        <v>0</v>
      </c>
    </row>
    <row r="355" spans="1:4" x14ac:dyDescent="0.25">
      <c r="A355" s="55" t="s">
        <v>160</v>
      </c>
      <c r="B355" s="56">
        <v>0</v>
      </c>
      <c r="C355" s="79">
        <v>0</v>
      </c>
      <c r="D355" s="56">
        <v>0</v>
      </c>
    </row>
    <row r="356" spans="1:4" x14ac:dyDescent="0.25">
      <c r="A356" s="54" t="s">
        <v>237</v>
      </c>
      <c r="B356" s="56">
        <v>0</v>
      </c>
      <c r="C356" s="79">
        <v>0</v>
      </c>
      <c r="D356" s="56">
        <v>0</v>
      </c>
    </row>
    <row r="357" spans="1:4" x14ac:dyDescent="0.25">
      <c r="A357" s="55" t="s">
        <v>114</v>
      </c>
      <c r="B357" s="56">
        <v>0</v>
      </c>
      <c r="C357" s="79">
        <v>0</v>
      </c>
      <c r="D357" s="56">
        <v>0</v>
      </c>
    </row>
    <row r="358" spans="1:4" x14ac:dyDescent="0.25">
      <c r="A358" s="55" t="s">
        <v>122</v>
      </c>
      <c r="B358" s="56">
        <v>0</v>
      </c>
      <c r="C358" s="79">
        <v>0</v>
      </c>
      <c r="D358" s="56">
        <v>0</v>
      </c>
    </row>
    <row r="359" spans="1:4" x14ac:dyDescent="0.25">
      <c r="A359" s="55" t="s">
        <v>160</v>
      </c>
      <c r="B359" s="56">
        <v>0</v>
      </c>
      <c r="C359" s="79">
        <v>0</v>
      </c>
      <c r="D359" s="56">
        <v>0</v>
      </c>
    </row>
    <row r="360" spans="1:4" x14ac:dyDescent="0.25">
      <c r="A360" s="54" t="s">
        <v>238</v>
      </c>
      <c r="B360" s="56">
        <v>0</v>
      </c>
      <c r="C360" s="79">
        <v>0</v>
      </c>
      <c r="D360" s="56">
        <v>0</v>
      </c>
    </row>
    <row r="361" spans="1:4" x14ac:dyDescent="0.25">
      <c r="A361" s="55" t="s">
        <v>114</v>
      </c>
      <c r="B361" s="56">
        <v>0</v>
      </c>
      <c r="C361" s="79">
        <v>0</v>
      </c>
      <c r="D361" s="56">
        <v>0</v>
      </c>
    </row>
    <row r="362" spans="1:4" x14ac:dyDescent="0.25">
      <c r="A362" s="55" t="s">
        <v>122</v>
      </c>
      <c r="B362" s="56">
        <v>0</v>
      </c>
      <c r="C362" s="79">
        <v>0</v>
      </c>
      <c r="D362" s="56">
        <v>0</v>
      </c>
    </row>
    <row r="363" spans="1:4" x14ac:dyDescent="0.25">
      <c r="A363" s="55" t="s">
        <v>160</v>
      </c>
      <c r="B363" s="56">
        <v>0</v>
      </c>
      <c r="C363" s="79">
        <v>0</v>
      </c>
      <c r="D363" s="56">
        <v>0</v>
      </c>
    </row>
    <row r="364" spans="1:4" x14ac:dyDescent="0.25">
      <c r="A364" s="54" t="s">
        <v>239</v>
      </c>
      <c r="B364" s="56">
        <v>968.05</v>
      </c>
      <c r="C364" s="79">
        <v>11.36</v>
      </c>
      <c r="D364" s="56">
        <v>979.41</v>
      </c>
    </row>
    <row r="365" spans="1:4" x14ac:dyDescent="0.25">
      <c r="A365" s="55" t="s">
        <v>114</v>
      </c>
      <c r="B365" s="56">
        <v>968.05</v>
      </c>
      <c r="C365" s="79">
        <v>11.36</v>
      </c>
      <c r="D365" s="56">
        <v>979.41</v>
      </c>
    </row>
    <row r="366" spans="1:4" x14ac:dyDescent="0.25">
      <c r="A366" s="55" t="s">
        <v>122</v>
      </c>
      <c r="B366" s="56">
        <v>0</v>
      </c>
      <c r="C366" s="79">
        <v>0</v>
      </c>
      <c r="D366" s="56">
        <v>0</v>
      </c>
    </row>
    <row r="367" spans="1:4" x14ac:dyDescent="0.25">
      <c r="A367" s="55" t="s">
        <v>160</v>
      </c>
      <c r="B367" s="56">
        <v>0</v>
      </c>
      <c r="C367" s="79">
        <v>0</v>
      </c>
      <c r="D367" s="56">
        <v>0</v>
      </c>
    </row>
    <row r="368" spans="1:4" x14ac:dyDescent="0.25">
      <c r="A368" s="54" t="s">
        <v>240</v>
      </c>
      <c r="B368" s="56">
        <v>1731.5</v>
      </c>
      <c r="C368" s="79">
        <v>11.37</v>
      </c>
      <c r="D368" s="56">
        <v>1742.87</v>
      </c>
    </row>
    <row r="369" spans="1:4" x14ac:dyDescent="0.25">
      <c r="A369" s="55" t="s">
        <v>114</v>
      </c>
      <c r="B369" s="56">
        <v>1731.5</v>
      </c>
      <c r="C369" s="79">
        <v>11.37</v>
      </c>
      <c r="D369" s="56">
        <v>1742.87</v>
      </c>
    </row>
    <row r="370" spans="1:4" x14ac:dyDescent="0.25">
      <c r="A370" s="55" t="s">
        <v>122</v>
      </c>
      <c r="B370" s="56">
        <v>0</v>
      </c>
      <c r="C370" s="79">
        <v>0</v>
      </c>
      <c r="D370" s="56">
        <v>0</v>
      </c>
    </row>
    <row r="371" spans="1:4" x14ac:dyDescent="0.25">
      <c r="A371" s="55" t="s">
        <v>160</v>
      </c>
      <c r="B371" s="56">
        <v>0</v>
      </c>
      <c r="C371" s="79">
        <v>0</v>
      </c>
      <c r="D371" s="56">
        <v>0</v>
      </c>
    </row>
    <row r="372" spans="1:4" x14ac:dyDescent="0.25">
      <c r="A372" s="53" t="s">
        <v>246</v>
      </c>
      <c r="B372" s="56">
        <v>40751.01</v>
      </c>
      <c r="C372" s="79">
        <v>-7.7400000000000091</v>
      </c>
      <c r="D372" s="56">
        <v>40743.270000000004</v>
      </c>
    </row>
    <row r="373" spans="1:4" x14ac:dyDescent="0.25">
      <c r="A373" s="54" t="s">
        <v>247</v>
      </c>
      <c r="B373" s="56">
        <v>40751.01</v>
      </c>
      <c r="C373" s="79">
        <v>-7.7400000000000091</v>
      </c>
      <c r="D373" s="56">
        <v>40743.270000000004</v>
      </c>
    </row>
    <row r="374" spans="1:4" x14ac:dyDescent="0.25">
      <c r="A374" s="55" t="s">
        <v>114</v>
      </c>
      <c r="B374" s="56">
        <v>13577.34</v>
      </c>
      <c r="C374" s="79">
        <v>136.38999999999999</v>
      </c>
      <c r="D374" s="56">
        <v>13713.73</v>
      </c>
    </row>
    <row r="375" spans="1:4" x14ac:dyDescent="0.25">
      <c r="A375" s="55" t="s">
        <v>122</v>
      </c>
      <c r="B375" s="56">
        <v>8237.43</v>
      </c>
      <c r="C375" s="79">
        <v>31.62</v>
      </c>
      <c r="D375" s="56">
        <v>8269.0500000000011</v>
      </c>
    </row>
    <row r="376" spans="1:4" x14ac:dyDescent="0.25">
      <c r="A376" s="55" t="s">
        <v>160</v>
      </c>
      <c r="B376" s="56">
        <v>18936.240000000002</v>
      </c>
      <c r="C376" s="79">
        <v>-175.75</v>
      </c>
      <c r="D376" s="56">
        <v>18760.490000000002</v>
      </c>
    </row>
    <row r="377" spans="1:4" x14ac:dyDescent="0.25">
      <c r="A377" s="52" t="s">
        <v>50</v>
      </c>
      <c r="B377" s="56">
        <v>223973.79</v>
      </c>
      <c r="C377" s="79">
        <v>1171.22</v>
      </c>
      <c r="D377" s="56">
        <v>225145.01</v>
      </c>
    </row>
    <row r="378" spans="1:4" x14ac:dyDescent="0.25">
      <c r="A378" s="53" t="s">
        <v>120</v>
      </c>
      <c r="B378" s="56">
        <v>21628.5</v>
      </c>
      <c r="C378" s="79">
        <v>104.56</v>
      </c>
      <c r="D378" s="56">
        <v>21733.06</v>
      </c>
    </row>
    <row r="379" spans="1:4" x14ac:dyDescent="0.25">
      <c r="A379" s="54" t="s">
        <v>121</v>
      </c>
      <c r="B379" s="56">
        <v>21628.5</v>
      </c>
      <c r="C379" s="79">
        <v>104.56</v>
      </c>
      <c r="D379" s="56">
        <v>21733.06</v>
      </c>
    </row>
    <row r="380" spans="1:4" x14ac:dyDescent="0.25">
      <c r="A380" s="55" t="s">
        <v>114</v>
      </c>
      <c r="B380" s="56">
        <v>14162.61</v>
      </c>
      <c r="C380" s="79">
        <v>150.06</v>
      </c>
      <c r="D380" s="56">
        <v>14312.67</v>
      </c>
    </row>
    <row r="381" spans="1:4" x14ac:dyDescent="0.25">
      <c r="A381" s="55" t="s">
        <v>160</v>
      </c>
      <c r="B381" s="56">
        <v>7465.89</v>
      </c>
      <c r="C381" s="79">
        <v>-45.5</v>
      </c>
      <c r="D381" s="56">
        <v>7420.39</v>
      </c>
    </row>
    <row r="382" spans="1:4" x14ac:dyDescent="0.25">
      <c r="A382" s="54" t="s">
        <v>123</v>
      </c>
      <c r="B382" s="56">
        <v>0</v>
      </c>
      <c r="C382" s="79">
        <v>0</v>
      </c>
      <c r="D382" s="56">
        <v>0</v>
      </c>
    </row>
    <row r="383" spans="1:4" x14ac:dyDescent="0.25">
      <c r="A383" s="55" t="s">
        <v>114</v>
      </c>
      <c r="B383" s="56">
        <v>0</v>
      </c>
      <c r="C383" s="79">
        <v>0</v>
      </c>
      <c r="D383" s="56">
        <v>0</v>
      </c>
    </row>
    <row r="384" spans="1:4" x14ac:dyDescent="0.25">
      <c r="A384" s="55" t="s">
        <v>160</v>
      </c>
      <c r="B384" s="56">
        <v>0</v>
      </c>
      <c r="C384" s="79">
        <v>0</v>
      </c>
      <c r="D384" s="56">
        <v>0</v>
      </c>
    </row>
    <row r="385" spans="1:4" x14ac:dyDescent="0.25">
      <c r="A385" s="53" t="s">
        <v>138</v>
      </c>
      <c r="B385" s="56">
        <v>28242.690000000002</v>
      </c>
      <c r="C385" s="79">
        <v>150.47999999999999</v>
      </c>
      <c r="D385" s="56">
        <v>28393.170000000002</v>
      </c>
    </row>
    <row r="386" spans="1:4" x14ac:dyDescent="0.25">
      <c r="A386" s="54" t="s">
        <v>139</v>
      </c>
      <c r="B386" s="56">
        <v>28242.690000000002</v>
      </c>
      <c r="C386" s="79">
        <v>150.47999999999999</v>
      </c>
      <c r="D386" s="56">
        <v>28393.170000000002</v>
      </c>
    </row>
    <row r="387" spans="1:4" x14ac:dyDescent="0.25">
      <c r="A387" s="55" t="s">
        <v>114</v>
      </c>
      <c r="B387" s="56">
        <v>18492.900000000001</v>
      </c>
      <c r="C387" s="79">
        <v>195.98</v>
      </c>
      <c r="D387" s="56">
        <v>18688.88</v>
      </c>
    </row>
    <row r="388" spans="1:4" x14ac:dyDescent="0.25">
      <c r="A388" s="55" t="s">
        <v>160</v>
      </c>
      <c r="B388" s="56">
        <v>9749.7900000000009</v>
      </c>
      <c r="C388" s="79">
        <v>-45.5</v>
      </c>
      <c r="D388" s="56">
        <v>9704.2900000000009</v>
      </c>
    </row>
    <row r="389" spans="1:4" x14ac:dyDescent="0.25">
      <c r="A389" s="53" t="s">
        <v>140</v>
      </c>
      <c r="B389" s="56">
        <v>174102.59999999998</v>
      </c>
      <c r="C389" s="79">
        <v>916.18</v>
      </c>
      <c r="D389" s="56">
        <v>175018.78</v>
      </c>
    </row>
    <row r="390" spans="1:4" x14ac:dyDescent="0.25">
      <c r="A390" s="54" t="s">
        <v>141</v>
      </c>
      <c r="B390" s="56">
        <v>315.82</v>
      </c>
      <c r="C390" s="79">
        <v>2.46</v>
      </c>
      <c r="D390" s="56">
        <v>318.27999999999997</v>
      </c>
    </row>
    <row r="391" spans="1:4" x14ac:dyDescent="0.25">
      <c r="A391" s="55" t="s">
        <v>114</v>
      </c>
      <c r="B391" s="56">
        <v>206.63</v>
      </c>
      <c r="C391" s="79">
        <v>2.46</v>
      </c>
      <c r="D391" s="56">
        <v>209.09</v>
      </c>
    </row>
    <row r="392" spans="1:4" x14ac:dyDescent="0.25">
      <c r="A392" s="55" t="s">
        <v>160</v>
      </c>
      <c r="B392" s="56">
        <v>109.19</v>
      </c>
      <c r="C392" s="79">
        <v>0</v>
      </c>
      <c r="D392" s="56">
        <v>109.19</v>
      </c>
    </row>
    <row r="393" spans="1:4" x14ac:dyDescent="0.25">
      <c r="A393" s="54" t="s">
        <v>142</v>
      </c>
      <c r="B393" s="56">
        <v>0</v>
      </c>
      <c r="C393" s="79">
        <v>0</v>
      </c>
      <c r="D393" s="56">
        <v>0</v>
      </c>
    </row>
    <row r="394" spans="1:4" x14ac:dyDescent="0.25">
      <c r="A394" s="55" t="s">
        <v>114</v>
      </c>
      <c r="B394" s="56">
        <v>0</v>
      </c>
      <c r="C394" s="79">
        <v>0</v>
      </c>
      <c r="D394" s="56">
        <v>0</v>
      </c>
    </row>
    <row r="395" spans="1:4" x14ac:dyDescent="0.25">
      <c r="A395" s="55" t="s">
        <v>160</v>
      </c>
      <c r="B395" s="56">
        <v>0</v>
      </c>
      <c r="C395" s="79">
        <v>0</v>
      </c>
      <c r="D395" s="56">
        <v>0</v>
      </c>
    </row>
    <row r="396" spans="1:4" x14ac:dyDescent="0.25">
      <c r="A396" s="54" t="s">
        <v>143</v>
      </c>
      <c r="B396" s="56">
        <v>95216.02</v>
      </c>
      <c r="C396" s="79">
        <v>497.93000000000006</v>
      </c>
      <c r="D396" s="56">
        <v>95713.950000000012</v>
      </c>
    </row>
    <row r="397" spans="1:4" x14ac:dyDescent="0.25">
      <c r="A397" s="55" t="s">
        <v>114</v>
      </c>
      <c r="B397" s="56">
        <v>62345.16</v>
      </c>
      <c r="C397" s="79">
        <v>661.72</v>
      </c>
      <c r="D397" s="56">
        <v>63006.880000000005</v>
      </c>
    </row>
    <row r="398" spans="1:4" x14ac:dyDescent="0.25">
      <c r="A398" s="55" t="s">
        <v>160</v>
      </c>
      <c r="B398" s="56">
        <v>32870.86</v>
      </c>
      <c r="C398" s="79">
        <v>-163.79</v>
      </c>
      <c r="D398" s="56">
        <v>32707.07</v>
      </c>
    </row>
    <row r="399" spans="1:4" x14ac:dyDescent="0.25">
      <c r="A399" s="54" t="s">
        <v>144</v>
      </c>
      <c r="B399" s="56">
        <v>31154.59</v>
      </c>
      <c r="C399" s="79">
        <v>162.70000000000002</v>
      </c>
      <c r="D399" s="56">
        <v>31317.29</v>
      </c>
    </row>
    <row r="400" spans="1:4" x14ac:dyDescent="0.25">
      <c r="A400" s="55" t="s">
        <v>114</v>
      </c>
      <c r="B400" s="56">
        <v>20399.34</v>
      </c>
      <c r="C400" s="79">
        <v>217.3</v>
      </c>
      <c r="D400" s="56">
        <v>20616.64</v>
      </c>
    </row>
    <row r="401" spans="1:4" x14ac:dyDescent="0.25">
      <c r="A401" s="55" t="s">
        <v>160</v>
      </c>
      <c r="B401" s="56">
        <v>10755.25</v>
      </c>
      <c r="C401" s="79">
        <v>-54.6</v>
      </c>
      <c r="D401" s="56">
        <v>10700.65</v>
      </c>
    </row>
    <row r="402" spans="1:4" x14ac:dyDescent="0.25">
      <c r="A402" s="54" t="s">
        <v>145</v>
      </c>
      <c r="B402" s="56">
        <v>47416.17</v>
      </c>
      <c r="C402" s="79">
        <v>253.09</v>
      </c>
      <c r="D402" s="56">
        <v>47669.259999999995</v>
      </c>
    </row>
    <row r="403" spans="1:4" x14ac:dyDescent="0.25">
      <c r="A403" s="55" t="s">
        <v>114</v>
      </c>
      <c r="B403" s="56">
        <v>31046.71</v>
      </c>
      <c r="C403" s="79">
        <v>330.44</v>
      </c>
      <c r="D403" s="56">
        <v>31377.149999999998</v>
      </c>
    </row>
    <row r="404" spans="1:4" x14ac:dyDescent="0.25">
      <c r="A404" s="55" t="s">
        <v>160</v>
      </c>
      <c r="B404" s="56">
        <v>16369.46</v>
      </c>
      <c r="C404" s="79">
        <v>-77.349999999999994</v>
      </c>
      <c r="D404" s="56">
        <v>16292.109999999999</v>
      </c>
    </row>
    <row r="405" spans="1:4" x14ac:dyDescent="0.25">
      <c r="A405" s="54" t="s">
        <v>146</v>
      </c>
      <c r="B405" s="56">
        <v>0</v>
      </c>
      <c r="C405" s="79">
        <v>0</v>
      </c>
      <c r="D405" s="56">
        <v>0</v>
      </c>
    </row>
    <row r="406" spans="1:4" x14ac:dyDescent="0.25">
      <c r="A406" s="55" t="s">
        <v>114</v>
      </c>
      <c r="B406" s="56">
        <v>0</v>
      </c>
      <c r="C406" s="79">
        <v>0</v>
      </c>
      <c r="D406" s="56">
        <v>0</v>
      </c>
    </row>
    <row r="407" spans="1:4" x14ac:dyDescent="0.25">
      <c r="A407" s="55" t="s">
        <v>160</v>
      </c>
      <c r="B407" s="56">
        <v>0</v>
      </c>
      <c r="C407" s="79">
        <v>0</v>
      </c>
      <c r="D407" s="56">
        <v>0</v>
      </c>
    </row>
    <row r="408" spans="1:4" x14ac:dyDescent="0.25">
      <c r="A408" s="52" t="s">
        <v>22</v>
      </c>
      <c r="B408" s="56">
        <v>139429.67000000001</v>
      </c>
      <c r="C408" s="79">
        <v>-1534.29</v>
      </c>
      <c r="D408" s="56">
        <v>137895.38</v>
      </c>
    </row>
    <row r="409" spans="1:4" x14ac:dyDescent="0.25">
      <c r="A409" s="53" t="s">
        <v>161</v>
      </c>
      <c r="B409" s="56">
        <v>57487.740000000005</v>
      </c>
      <c r="C409" s="79">
        <v>-688.86999999999989</v>
      </c>
      <c r="D409" s="56">
        <v>56798.87</v>
      </c>
    </row>
    <row r="410" spans="1:4" x14ac:dyDescent="0.25">
      <c r="A410" s="54" t="s">
        <v>162</v>
      </c>
      <c r="B410" s="56">
        <v>4195.7299999999996</v>
      </c>
      <c r="C410" s="79">
        <v>-93.93</v>
      </c>
      <c r="D410" s="56">
        <v>4101.7999999999993</v>
      </c>
    </row>
    <row r="411" spans="1:4" x14ac:dyDescent="0.25">
      <c r="A411" s="55" t="s">
        <v>160</v>
      </c>
      <c r="B411" s="56">
        <v>4195.7299999999996</v>
      </c>
      <c r="C411" s="79">
        <v>-93.93</v>
      </c>
      <c r="D411" s="56">
        <v>4101.7999999999993</v>
      </c>
    </row>
    <row r="412" spans="1:4" x14ac:dyDescent="0.25">
      <c r="A412" s="54" t="s">
        <v>163</v>
      </c>
      <c r="B412" s="56">
        <v>5573.43</v>
      </c>
      <c r="C412" s="79">
        <v>-93.94</v>
      </c>
      <c r="D412" s="56">
        <v>5479.4900000000007</v>
      </c>
    </row>
    <row r="413" spans="1:4" x14ac:dyDescent="0.25">
      <c r="A413" s="55" t="s">
        <v>160</v>
      </c>
      <c r="B413" s="56">
        <v>5573.43</v>
      </c>
      <c r="C413" s="79">
        <v>-93.94</v>
      </c>
      <c r="D413" s="56">
        <v>5479.4900000000007</v>
      </c>
    </row>
    <row r="414" spans="1:4" x14ac:dyDescent="0.25">
      <c r="A414" s="54" t="s">
        <v>164</v>
      </c>
      <c r="B414" s="56">
        <v>0</v>
      </c>
      <c r="C414" s="79">
        <v>0</v>
      </c>
      <c r="D414" s="56">
        <v>0</v>
      </c>
    </row>
    <row r="415" spans="1:4" x14ac:dyDescent="0.25">
      <c r="A415" s="55" t="s">
        <v>160</v>
      </c>
      <c r="B415" s="56">
        <v>0</v>
      </c>
      <c r="C415" s="79">
        <v>0</v>
      </c>
      <c r="D415" s="56">
        <v>0</v>
      </c>
    </row>
    <row r="416" spans="1:4" x14ac:dyDescent="0.25">
      <c r="A416" s="54" t="s">
        <v>165</v>
      </c>
      <c r="B416" s="56">
        <v>45338.91</v>
      </c>
      <c r="C416" s="79">
        <v>-469.69</v>
      </c>
      <c r="D416" s="56">
        <v>44869.22</v>
      </c>
    </row>
    <row r="417" spans="1:4" x14ac:dyDescent="0.25">
      <c r="A417" s="55" t="s">
        <v>160</v>
      </c>
      <c r="B417" s="56">
        <v>45338.91</v>
      </c>
      <c r="C417" s="79">
        <v>-469.69</v>
      </c>
      <c r="D417" s="56">
        <v>44869.22</v>
      </c>
    </row>
    <row r="418" spans="1:4" x14ac:dyDescent="0.25">
      <c r="A418" s="54" t="s">
        <v>166</v>
      </c>
      <c r="B418" s="56">
        <v>2379.67</v>
      </c>
      <c r="C418" s="79">
        <v>-31.31</v>
      </c>
      <c r="D418" s="56">
        <v>2348.36</v>
      </c>
    </row>
    <row r="419" spans="1:4" x14ac:dyDescent="0.25">
      <c r="A419" s="55" t="s">
        <v>160</v>
      </c>
      <c r="B419" s="56">
        <v>2379.67</v>
      </c>
      <c r="C419" s="79">
        <v>-31.31</v>
      </c>
      <c r="D419" s="56">
        <v>2348.36</v>
      </c>
    </row>
    <row r="420" spans="1:4" x14ac:dyDescent="0.25">
      <c r="A420" s="53" t="s">
        <v>210</v>
      </c>
      <c r="B420" s="56">
        <v>81941.929999999993</v>
      </c>
      <c r="C420" s="79">
        <v>-845.42000000000007</v>
      </c>
      <c r="D420" s="56">
        <v>81096.509999999995</v>
      </c>
    </row>
    <row r="421" spans="1:4" x14ac:dyDescent="0.25">
      <c r="A421" s="54" t="s">
        <v>211</v>
      </c>
      <c r="B421" s="56">
        <v>8266.2099999999991</v>
      </c>
      <c r="C421" s="79">
        <v>-93.93</v>
      </c>
      <c r="D421" s="56">
        <v>8172.2799999999988</v>
      </c>
    </row>
    <row r="422" spans="1:4" x14ac:dyDescent="0.25">
      <c r="A422" s="55" t="s">
        <v>160</v>
      </c>
      <c r="B422" s="56">
        <v>8266.2099999999991</v>
      </c>
      <c r="C422" s="79">
        <v>-93.93</v>
      </c>
      <c r="D422" s="56">
        <v>8172.2799999999988</v>
      </c>
    </row>
    <row r="423" spans="1:4" x14ac:dyDescent="0.25">
      <c r="A423" s="54" t="s">
        <v>212</v>
      </c>
      <c r="B423" s="56">
        <v>73675.72</v>
      </c>
      <c r="C423" s="79">
        <v>-751.49</v>
      </c>
      <c r="D423" s="56">
        <v>72924.23</v>
      </c>
    </row>
    <row r="424" spans="1:4" x14ac:dyDescent="0.25">
      <c r="A424" s="55" t="s">
        <v>160</v>
      </c>
      <c r="B424" s="56">
        <v>73675.72</v>
      </c>
      <c r="C424" s="79">
        <v>-751.49</v>
      </c>
      <c r="D424" s="56">
        <v>72924.23</v>
      </c>
    </row>
    <row r="425" spans="1:4" x14ac:dyDescent="0.25">
      <c r="A425" s="1" t="s">
        <v>248</v>
      </c>
      <c r="B425" s="56">
        <v>216292.98</v>
      </c>
      <c r="C425" s="79">
        <v>1038.22</v>
      </c>
      <c r="D425" s="56">
        <v>217331.20000000001</v>
      </c>
    </row>
    <row r="426" spans="1:4" x14ac:dyDescent="0.25">
      <c r="A426" s="52" t="s">
        <v>28</v>
      </c>
      <c r="B426" s="56">
        <v>44489.479999999996</v>
      </c>
      <c r="C426" s="79">
        <v>46.290000000000006</v>
      </c>
      <c r="D426" s="56">
        <v>44535.770000000004</v>
      </c>
    </row>
    <row r="427" spans="1:4" x14ac:dyDescent="0.25">
      <c r="A427" s="53" t="s">
        <v>167</v>
      </c>
      <c r="B427" s="56">
        <v>7934.96</v>
      </c>
      <c r="C427" s="79">
        <v>0</v>
      </c>
      <c r="D427" s="56">
        <v>7934.96</v>
      </c>
    </row>
    <row r="428" spans="1:4" x14ac:dyDescent="0.25">
      <c r="A428" s="54" t="s">
        <v>168</v>
      </c>
      <c r="B428" s="56">
        <v>7934.96</v>
      </c>
      <c r="C428" s="79">
        <v>0</v>
      </c>
      <c r="D428" s="56">
        <v>7934.96</v>
      </c>
    </row>
    <row r="429" spans="1:4" x14ac:dyDescent="0.25">
      <c r="A429" s="55" t="s">
        <v>122</v>
      </c>
      <c r="B429" s="56">
        <v>7934.96</v>
      </c>
      <c r="C429" s="79">
        <v>0</v>
      </c>
      <c r="D429" s="56">
        <v>7934.96</v>
      </c>
    </row>
    <row r="430" spans="1:4" x14ac:dyDescent="0.25">
      <c r="A430" s="53" t="s">
        <v>173</v>
      </c>
      <c r="B430" s="56">
        <v>13416.29</v>
      </c>
      <c r="C430" s="79">
        <v>27.78</v>
      </c>
      <c r="D430" s="56">
        <v>13444.070000000002</v>
      </c>
    </row>
    <row r="431" spans="1:4" x14ac:dyDescent="0.25">
      <c r="A431" s="54" t="s">
        <v>174</v>
      </c>
      <c r="B431" s="56">
        <v>13416.29</v>
      </c>
      <c r="C431" s="79">
        <v>27.78</v>
      </c>
      <c r="D431" s="56">
        <v>13444.070000000002</v>
      </c>
    </row>
    <row r="432" spans="1:4" x14ac:dyDescent="0.25">
      <c r="A432" s="55" t="s">
        <v>122</v>
      </c>
      <c r="B432" s="56">
        <v>13416.29</v>
      </c>
      <c r="C432" s="79">
        <v>27.78</v>
      </c>
      <c r="D432" s="56">
        <v>13444.070000000002</v>
      </c>
    </row>
    <row r="433" spans="1:4" x14ac:dyDescent="0.25">
      <c r="A433" s="53" t="s">
        <v>199</v>
      </c>
      <c r="B433" s="56">
        <v>23138.23</v>
      </c>
      <c r="C433" s="79">
        <v>18.510000000000002</v>
      </c>
      <c r="D433" s="56">
        <v>23156.739999999998</v>
      </c>
    </row>
    <row r="434" spans="1:4" x14ac:dyDescent="0.25">
      <c r="A434" s="54" t="s">
        <v>200</v>
      </c>
      <c r="B434" s="56">
        <v>64.81</v>
      </c>
      <c r="C434" s="79">
        <v>0</v>
      </c>
      <c r="D434" s="56">
        <v>64.81</v>
      </c>
    </row>
    <row r="435" spans="1:4" x14ac:dyDescent="0.25">
      <c r="A435" s="55" t="s">
        <v>122</v>
      </c>
      <c r="B435" s="56">
        <v>64.81</v>
      </c>
      <c r="C435" s="79">
        <v>0</v>
      </c>
      <c r="D435" s="56">
        <v>64.81</v>
      </c>
    </row>
    <row r="436" spans="1:4" x14ac:dyDescent="0.25">
      <c r="A436" s="54" t="s">
        <v>201</v>
      </c>
      <c r="B436" s="56">
        <v>20610.53</v>
      </c>
      <c r="C436" s="79">
        <v>18.510000000000002</v>
      </c>
      <c r="D436" s="56">
        <v>20629.039999999997</v>
      </c>
    </row>
    <row r="437" spans="1:4" x14ac:dyDescent="0.25">
      <c r="A437" s="55" t="s">
        <v>122</v>
      </c>
      <c r="B437" s="56">
        <v>20610.53</v>
      </c>
      <c r="C437" s="79">
        <v>18.510000000000002</v>
      </c>
      <c r="D437" s="56">
        <v>20629.039999999997</v>
      </c>
    </row>
    <row r="438" spans="1:4" x14ac:dyDescent="0.25">
      <c r="A438" s="54" t="s">
        <v>202</v>
      </c>
      <c r="B438" s="56">
        <v>1481.44</v>
      </c>
      <c r="C438" s="79">
        <v>0</v>
      </c>
      <c r="D438" s="56">
        <v>1481.44</v>
      </c>
    </row>
    <row r="439" spans="1:4" x14ac:dyDescent="0.25">
      <c r="A439" s="55" t="s">
        <v>122</v>
      </c>
      <c r="B439" s="56">
        <v>1481.44</v>
      </c>
      <c r="C439" s="79">
        <v>0</v>
      </c>
      <c r="D439" s="56">
        <v>1481.44</v>
      </c>
    </row>
    <row r="440" spans="1:4" x14ac:dyDescent="0.25">
      <c r="A440" s="54" t="s">
        <v>203</v>
      </c>
      <c r="B440" s="56">
        <v>981.45</v>
      </c>
      <c r="C440" s="79">
        <v>0</v>
      </c>
      <c r="D440" s="56">
        <v>981.45</v>
      </c>
    </row>
    <row r="441" spans="1:4" x14ac:dyDescent="0.25">
      <c r="A441" s="55" t="s">
        <v>122</v>
      </c>
      <c r="B441" s="56">
        <v>981.45</v>
      </c>
      <c r="C441" s="79">
        <v>0</v>
      </c>
      <c r="D441" s="56">
        <v>981.45</v>
      </c>
    </row>
    <row r="442" spans="1:4" x14ac:dyDescent="0.25">
      <c r="A442" s="52" t="s">
        <v>22</v>
      </c>
      <c r="B442" s="56">
        <v>171803.5</v>
      </c>
      <c r="C442" s="79">
        <v>991.93</v>
      </c>
      <c r="D442" s="56">
        <v>172795.43</v>
      </c>
    </row>
    <row r="443" spans="1:4" x14ac:dyDescent="0.25">
      <c r="A443" s="53" t="s">
        <v>161</v>
      </c>
      <c r="B443" s="56">
        <v>61189.46</v>
      </c>
      <c r="C443" s="79">
        <v>359.07</v>
      </c>
      <c r="D443" s="56">
        <v>61548.53</v>
      </c>
    </row>
    <row r="444" spans="1:4" x14ac:dyDescent="0.25">
      <c r="A444" s="54" t="s">
        <v>162</v>
      </c>
      <c r="B444" s="56">
        <v>0</v>
      </c>
      <c r="C444" s="79">
        <v>0</v>
      </c>
      <c r="D444" s="56">
        <v>0</v>
      </c>
    </row>
    <row r="445" spans="1:4" x14ac:dyDescent="0.25">
      <c r="A445" s="55" t="s">
        <v>114</v>
      </c>
      <c r="B445" s="56">
        <v>0</v>
      </c>
      <c r="C445" s="79">
        <v>0</v>
      </c>
      <c r="D445" s="56">
        <v>0</v>
      </c>
    </row>
    <row r="446" spans="1:4" x14ac:dyDescent="0.25">
      <c r="A446" s="55" t="s">
        <v>122</v>
      </c>
      <c r="B446" s="56">
        <v>0</v>
      </c>
      <c r="C446" s="79">
        <v>0</v>
      </c>
      <c r="D446" s="56">
        <v>0</v>
      </c>
    </row>
    <row r="447" spans="1:4" x14ac:dyDescent="0.25">
      <c r="A447" s="54" t="s">
        <v>163</v>
      </c>
      <c r="B447" s="56">
        <v>0</v>
      </c>
      <c r="C447" s="79">
        <v>0</v>
      </c>
      <c r="D447" s="56">
        <v>0</v>
      </c>
    </row>
    <row r="448" spans="1:4" x14ac:dyDescent="0.25">
      <c r="A448" s="55" t="s">
        <v>114</v>
      </c>
      <c r="B448" s="56">
        <v>0</v>
      </c>
      <c r="C448" s="79">
        <v>0</v>
      </c>
      <c r="D448" s="56">
        <v>0</v>
      </c>
    </row>
    <row r="449" spans="1:4" x14ac:dyDescent="0.25">
      <c r="A449" s="55" t="s">
        <v>122</v>
      </c>
      <c r="B449" s="56">
        <v>0</v>
      </c>
      <c r="C449" s="79">
        <v>0</v>
      </c>
      <c r="D449" s="56">
        <v>0</v>
      </c>
    </row>
    <row r="450" spans="1:4" x14ac:dyDescent="0.25">
      <c r="A450" s="54" t="s">
        <v>164</v>
      </c>
      <c r="B450" s="56">
        <v>3.22</v>
      </c>
      <c r="C450" s="79">
        <v>0</v>
      </c>
      <c r="D450" s="56">
        <v>3.22</v>
      </c>
    </row>
    <row r="451" spans="1:4" x14ac:dyDescent="0.25">
      <c r="A451" s="55" t="s">
        <v>114</v>
      </c>
      <c r="B451" s="56">
        <v>3.22</v>
      </c>
      <c r="C451" s="79">
        <v>0</v>
      </c>
      <c r="D451" s="56">
        <v>3.22</v>
      </c>
    </row>
    <row r="452" spans="1:4" x14ac:dyDescent="0.25">
      <c r="A452" s="55" t="s">
        <v>122</v>
      </c>
      <c r="B452" s="56">
        <v>0</v>
      </c>
      <c r="C452" s="79">
        <v>0</v>
      </c>
      <c r="D452" s="56">
        <v>0</v>
      </c>
    </row>
    <row r="453" spans="1:4" x14ac:dyDescent="0.25">
      <c r="A453" s="54" t="s">
        <v>165</v>
      </c>
      <c r="B453" s="56">
        <v>61186.239999999998</v>
      </c>
      <c r="C453" s="79">
        <v>359.07</v>
      </c>
      <c r="D453" s="56">
        <v>61545.31</v>
      </c>
    </row>
    <row r="454" spans="1:4" x14ac:dyDescent="0.25">
      <c r="A454" s="55" t="s">
        <v>114</v>
      </c>
      <c r="B454" s="56">
        <v>31500.19</v>
      </c>
      <c r="C454" s="79">
        <v>317.52</v>
      </c>
      <c r="D454" s="56">
        <v>31817.71</v>
      </c>
    </row>
    <row r="455" spans="1:4" x14ac:dyDescent="0.25">
      <c r="A455" s="55" t="s">
        <v>122</v>
      </c>
      <c r="B455" s="56">
        <v>29686.05</v>
      </c>
      <c r="C455" s="79">
        <v>41.55</v>
      </c>
      <c r="D455" s="56">
        <v>29727.599999999999</v>
      </c>
    </row>
    <row r="456" spans="1:4" x14ac:dyDescent="0.25">
      <c r="A456" s="54" t="s">
        <v>166</v>
      </c>
      <c r="B456" s="56">
        <v>0</v>
      </c>
      <c r="C456" s="79">
        <v>0</v>
      </c>
      <c r="D456" s="56">
        <v>0</v>
      </c>
    </row>
    <row r="457" spans="1:4" x14ac:dyDescent="0.25">
      <c r="A457" s="55" t="s">
        <v>114</v>
      </c>
      <c r="B457" s="56">
        <v>0</v>
      </c>
      <c r="C457" s="79">
        <v>0</v>
      </c>
      <c r="D457" s="56">
        <v>0</v>
      </c>
    </row>
    <row r="458" spans="1:4" x14ac:dyDescent="0.25">
      <c r="A458" s="55" t="s">
        <v>122</v>
      </c>
      <c r="B458" s="56">
        <v>0</v>
      </c>
      <c r="C458" s="79">
        <v>0</v>
      </c>
      <c r="D458" s="56">
        <v>0</v>
      </c>
    </row>
    <row r="459" spans="1:4" x14ac:dyDescent="0.25">
      <c r="A459" s="53" t="s">
        <v>210</v>
      </c>
      <c r="B459" s="56">
        <v>110614.04000000001</v>
      </c>
      <c r="C459" s="79">
        <v>632.86</v>
      </c>
      <c r="D459" s="56">
        <v>111246.9</v>
      </c>
    </row>
    <row r="460" spans="1:4" x14ac:dyDescent="0.25">
      <c r="A460" s="54" t="s">
        <v>211</v>
      </c>
      <c r="B460" s="56">
        <v>11172.470000000001</v>
      </c>
      <c r="C460" s="79">
        <v>58.02</v>
      </c>
      <c r="D460" s="56">
        <v>11230.490000000002</v>
      </c>
    </row>
    <row r="461" spans="1:4" x14ac:dyDescent="0.25">
      <c r="A461" s="55" t="s">
        <v>114</v>
      </c>
      <c r="B461" s="56">
        <v>5750.46</v>
      </c>
      <c r="C461" s="79">
        <v>58.02</v>
      </c>
      <c r="D461" s="56">
        <v>5808.4800000000005</v>
      </c>
    </row>
    <row r="462" spans="1:4" x14ac:dyDescent="0.25">
      <c r="A462" s="55" t="s">
        <v>122</v>
      </c>
      <c r="B462" s="56">
        <v>5422.01</v>
      </c>
      <c r="C462" s="79">
        <v>0</v>
      </c>
      <c r="D462" s="56">
        <v>5422.01</v>
      </c>
    </row>
    <row r="463" spans="1:4" x14ac:dyDescent="0.25">
      <c r="A463" s="54" t="s">
        <v>212</v>
      </c>
      <c r="B463" s="56">
        <v>99441.57</v>
      </c>
      <c r="C463" s="79">
        <v>574.84</v>
      </c>
      <c r="D463" s="56">
        <v>100016.41</v>
      </c>
    </row>
    <row r="464" spans="1:4" x14ac:dyDescent="0.25">
      <c r="A464" s="55" t="s">
        <v>114</v>
      </c>
      <c r="B464" s="56">
        <v>51183.57</v>
      </c>
      <c r="C464" s="79">
        <v>512.52</v>
      </c>
      <c r="D464" s="56">
        <v>51696.09</v>
      </c>
    </row>
    <row r="465" spans="1:4" x14ac:dyDescent="0.25">
      <c r="A465" s="55" t="s">
        <v>122</v>
      </c>
      <c r="B465" s="56">
        <v>48258</v>
      </c>
      <c r="C465" s="79">
        <v>62.32</v>
      </c>
      <c r="D465" s="56">
        <v>48320.32</v>
      </c>
    </row>
    <row r="466" spans="1:4" x14ac:dyDescent="0.25">
      <c r="A466" s="1" t="s">
        <v>249</v>
      </c>
      <c r="B466" s="56">
        <v>278538.18000000005</v>
      </c>
      <c r="C466" s="79">
        <v>1890.4299999999998</v>
      </c>
      <c r="D466" s="56">
        <v>280428.61000000004</v>
      </c>
    </row>
    <row r="467" spans="1:4" x14ac:dyDescent="0.25">
      <c r="A467" s="52" t="s">
        <v>33</v>
      </c>
      <c r="B467" s="56">
        <v>278538.18000000005</v>
      </c>
      <c r="C467" s="79">
        <v>1890.4299999999998</v>
      </c>
      <c r="D467" s="56">
        <v>280428.61000000004</v>
      </c>
    </row>
    <row r="468" spans="1:4" x14ac:dyDescent="0.25">
      <c r="A468" s="53" t="s">
        <v>112</v>
      </c>
      <c r="B468" s="56">
        <v>124928.7</v>
      </c>
      <c r="C468" s="79">
        <v>841.14</v>
      </c>
      <c r="D468" s="56">
        <v>125769.84000000001</v>
      </c>
    </row>
    <row r="469" spans="1:4" x14ac:dyDescent="0.25">
      <c r="A469" s="54" t="s">
        <v>113</v>
      </c>
      <c r="B469" s="56">
        <v>28667</v>
      </c>
      <c r="C469" s="79">
        <v>185.52</v>
      </c>
      <c r="D469" s="56">
        <v>28852.52</v>
      </c>
    </row>
    <row r="470" spans="1:4" x14ac:dyDescent="0.25">
      <c r="A470" s="55" t="s">
        <v>114</v>
      </c>
      <c r="B470" s="56">
        <v>21113.119999999999</v>
      </c>
      <c r="C470" s="79">
        <v>185.52</v>
      </c>
      <c r="D470" s="56">
        <v>21298.639999999999</v>
      </c>
    </row>
    <row r="471" spans="1:4" x14ac:dyDescent="0.25">
      <c r="A471" s="55" t="s">
        <v>122</v>
      </c>
      <c r="B471" s="56">
        <v>7553.88</v>
      </c>
      <c r="C471" s="79">
        <v>0</v>
      </c>
      <c r="D471" s="56">
        <v>7553.88</v>
      </c>
    </row>
    <row r="472" spans="1:4" x14ac:dyDescent="0.25">
      <c r="A472" s="54" t="s">
        <v>115</v>
      </c>
      <c r="B472" s="56">
        <v>22385.040000000001</v>
      </c>
      <c r="C472" s="79">
        <v>147.91</v>
      </c>
      <c r="D472" s="56">
        <v>22532.949999999997</v>
      </c>
    </row>
    <row r="473" spans="1:4" x14ac:dyDescent="0.25">
      <c r="A473" s="55" t="s">
        <v>114</v>
      </c>
      <c r="B473" s="56">
        <v>16488.87</v>
      </c>
      <c r="C473" s="79">
        <v>147.91</v>
      </c>
      <c r="D473" s="56">
        <v>16636.78</v>
      </c>
    </row>
    <row r="474" spans="1:4" x14ac:dyDescent="0.25">
      <c r="A474" s="55" t="s">
        <v>122</v>
      </c>
      <c r="B474" s="56">
        <v>5896.17</v>
      </c>
      <c r="C474" s="79">
        <v>0</v>
      </c>
      <c r="D474" s="56">
        <v>5896.17</v>
      </c>
    </row>
    <row r="475" spans="1:4" x14ac:dyDescent="0.25">
      <c r="A475" s="54" t="s">
        <v>116</v>
      </c>
      <c r="B475" s="56">
        <v>73876.66</v>
      </c>
      <c r="C475" s="79">
        <v>507.71</v>
      </c>
      <c r="D475" s="56">
        <v>74384.37</v>
      </c>
    </row>
    <row r="476" spans="1:4" x14ac:dyDescent="0.25">
      <c r="A476" s="55" t="s">
        <v>114</v>
      </c>
      <c r="B476" s="56">
        <v>54408</v>
      </c>
      <c r="C476" s="79">
        <v>488.88</v>
      </c>
      <c r="D476" s="56">
        <v>54896.88</v>
      </c>
    </row>
    <row r="477" spans="1:4" x14ac:dyDescent="0.25">
      <c r="A477" s="55" t="s">
        <v>122</v>
      </c>
      <c r="B477" s="56">
        <v>19468.66</v>
      </c>
      <c r="C477" s="79">
        <v>18.829999999999998</v>
      </c>
      <c r="D477" s="56">
        <v>19487.490000000002</v>
      </c>
    </row>
    <row r="478" spans="1:4" x14ac:dyDescent="0.25">
      <c r="A478" s="53" t="s">
        <v>117</v>
      </c>
      <c r="B478" s="56">
        <v>153609.47999999998</v>
      </c>
      <c r="C478" s="79">
        <v>1049.29</v>
      </c>
      <c r="D478" s="56">
        <v>154658.77000000002</v>
      </c>
    </row>
    <row r="479" spans="1:4" x14ac:dyDescent="0.25">
      <c r="A479" s="54" t="s">
        <v>118</v>
      </c>
      <c r="B479" s="56">
        <v>137941.59</v>
      </c>
      <c r="C479" s="79">
        <v>943.9899999999999</v>
      </c>
      <c r="D479" s="56">
        <v>138885.58000000002</v>
      </c>
    </row>
    <row r="480" spans="1:4" x14ac:dyDescent="0.25">
      <c r="A480" s="55" t="s">
        <v>114</v>
      </c>
      <c r="B480" s="56">
        <v>101594.44</v>
      </c>
      <c r="C480" s="79">
        <v>906.31</v>
      </c>
      <c r="D480" s="56">
        <v>102500.75</v>
      </c>
    </row>
    <row r="481" spans="1:4" x14ac:dyDescent="0.25">
      <c r="A481" s="55" t="s">
        <v>122</v>
      </c>
      <c r="B481" s="56">
        <v>36347.15</v>
      </c>
      <c r="C481" s="79">
        <v>37.68</v>
      </c>
      <c r="D481" s="56">
        <v>36384.83</v>
      </c>
    </row>
    <row r="482" spans="1:4" x14ac:dyDescent="0.25">
      <c r="A482" s="54" t="s">
        <v>119</v>
      </c>
      <c r="B482" s="56">
        <v>15667.89</v>
      </c>
      <c r="C482" s="79">
        <v>105.3</v>
      </c>
      <c r="D482" s="56">
        <v>15773.189999999999</v>
      </c>
    </row>
    <row r="483" spans="1:4" x14ac:dyDescent="0.25">
      <c r="A483" s="55" t="s">
        <v>114</v>
      </c>
      <c r="B483" s="56">
        <v>11542.46</v>
      </c>
      <c r="C483" s="79">
        <v>105.3</v>
      </c>
      <c r="D483" s="56">
        <v>11647.759999999998</v>
      </c>
    </row>
    <row r="484" spans="1:4" x14ac:dyDescent="0.25">
      <c r="A484" s="55" t="s">
        <v>122</v>
      </c>
      <c r="B484" s="56">
        <v>4125.43</v>
      </c>
      <c r="C484" s="79">
        <v>0</v>
      </c>
      <c r="D484" s="56">
        <v>4125.43</v>
      </c>
    </row>
    <row r="485" spans="1:4" x14ac:dyDescent="0.25">
      <c r="A485" s="1" t="s">
        <v>250</v>
      </c>
      <c r="B485" s="56">
        <v>292991.25</v>
      </c>
      <c r="C485" s="79">
        <v>3076.13</v>
      </c>
      <c r="D485" s="56">
        <v>296067.38</v>
      </c>
    </row>
    <row r="486" spans="1:4" x14ac:dyDescent="0.25">
      <c r="A486" s="52" t="s">
        <v>58</v>
      </c>
      <c r="B486" s="56">
        <v>236177.91</v>
      </c>
      <c r="C486" s="79">
        <v>2605.1600000000003</v>
      </c>
      <c r="D486" s="56">
        <v>238783.07</v>
      </c>
    </row>
    <row r="487" spans="1:4" x14ac:dyDescent="0.25">
      <c r="A487" s="53" t="s">
        <v>191</v>
      </c>
      <c r="B487" s="56">
        <v>12702.72</v>
      </c>
      <c r="C487" s="79">
        <v>140.47999999999999</v>
      </c>
      <c r="D487" s="56">
        <v>12843.2</v>
      </c>
    </row>
    <row r="488" spans="1:4" x14ac:dyDescent="0.25">
      <c r="A488" s="54" t="s">
        <v>192</v>
      </c>
      <c r="B488" s="56">
        <v>0</v>
      </c>
      <c r="C488" s="79">
        <v>0</v>
      </c>
      <c r="D488" s="56">
        <v>0</v>
      </c>
    </row>
    <row r="489" spans="1:4" x14ac:dyDescent="0.25">
      <c r="A489" s="55" t="s">
        <v>114</v>
      </c>
      <c r="B489" s="56">
        <v>0</v>
      </c>
      <c r="C489" s="79">
        <v>0</v>
      </c>
      <c r="D489" s="56">
        <v>0</v>
      </c>
    </row>
    <row r="490" spans="1:4" x14ac:dyDescent="0.25">
      <c r="A490" s="54" t="s">
        <v>193</v>
      </c>
      <c r="B490" s="56">
        <v>5739.6</v>
      </c>
      <c r="C490" s="79">
        <v>63.8</v>
      </c>
      <c r="D490" s="56">
        <v>5803.4000000000005</v>
      </c>
    </row>
    <row r="491" spans="1:4" x14ac:dyDescent="0.25">
      <c r="A491" s="55" t="s">
        <v>114</v>
      </c>
      <c r="B491" s="56">
        <v>5739.6</v>
      </c>
      <c r="C491" s="79">
        <v>63.8</v>
      </c>
      <c r="D491" s="56">
        <v>5803.4000000000005</v>
      </c>
    </row>
    <row r="492" spans="1:4" x14ac:dyDescent="0.25">
      <c r="A492" s="54" t="s">
        <v>194</v>
      </c>
      <c r="B492" s="56">
        <v>0</v>
      </c>
      <c r="C492" s="79">
        <v>0</v>
      </c>
      <c r="D492" s="56">
        <v>0</v>
      </c>
    </row>
    <row r="493" spans="1:4" x14ac:dyDescent="0.25">
      <c r="A493" s="55" t="s">
        <v>114</v>
      </c>
      <c r="B493" s="56">
        <v>0</v>
      </c>
      <c r="C493" s="79">
        <v>0</v>
      </c>
      <c r="D493" s="56">
        <v>0</v>
      </c>
    </row>
    <row r="494" spans="1:4" x14ac:dyDescent="0.25">
      <c r="A494" s="54" t="s">
        <v>195</v>
      </c>
      <c r="B494" s="56">
        <v>3225.39</v>
      </c>
      <c r="C494" s="79">
        <v>36.64</v>
      </c>
      <c r="D494" s="56">
        <v>3262.0299999999997</v>
      </c>
    </row>
    <row r="495" spans="1:4" x14ac:dyDescent="0.25">
      <c r="A495" s="55" t="s">
        <v>114</v>
      </c>
      <c r="B495" s="56">
        <v>3225.39</v>
      </c>
      <c r="C495" s="79">
        <v>36.64</v>
      </c>
      <c r="D495" s="56">
        <v>3262.0299999999997</v>
      </c>
    </row>
    <row r="496" spans="1:4" x14ac:dyDescent="0.25">
      <c r="A496" s="54" t="s">
        <v>196</v>
      </c>
      <c r="B496" s="56">
        <v>3737.73</v>
      </c>
      <c r="C496" s="79">
        <v>40.04</v>
      </c>
      <c r="D496" s="56">
        <v>3777.77</v>
      </c>
    </row>
    <row r="497" spans="1:4" x14ac:dyDescent="0.25">
      <c r="A497" s="55" t="s">
        <v>114</v>
      </c>
      <c r="B497" s="56">
        <v>3737.73</v>
      </c>
      <c r="C497" s="79">
        <v>40.04</v>
      </c>
      <c r="D497" s="56">
        <v>3777.77</v>
      </c>
    </row>
    <row r="498" spans="1:4" x14ac:dyDescent="0.25">
      <c r="A498" s="53" t="s">
        <v>197</v>
      </c>
      <c r="B498" s="56">
        <v>143873.38</v>
      </c>
      <c r="C498" s="79">
        <v>1586.57</v>
      </c>
      <c r="D498" s="56">
        <v>145459.95000000001</v>
      </c>
    </row>
    <row r="499" spans="1:4" x14ac:dyDescent="0.25">
      <c r="A499" s="54" t="s">
        <v>198</v>
      </c>
      <c r="B499" s="56">
        <v>143873.38</v>
      </c>
      <c r="C499" s="79">
        <v>1586.57</v>
      </c>
      <c r="D499" s="56">
        <v>145459.95000000001</v>
      </c>
    </row>
    <row r="500" spans="1:4" x14ac:dyDescent="0.25">
      <c r="A500" s="55" t="s">
        <v>114</v>
      </c>
      <c r="B500" s="56">
        <v>143873.38</v>
      </c>
      <c r="C500" s="79">
        <v>1586.57</v>
      </c>
      <c r="D500" s="56">
        <v>145459.95000000001</v>
      </c>
    </row>
    <row r="501" spans="1:4" x14ac:dyDescent="0.25">
      <c r="A501" s="53" t="s">
        <v>228</v>
      </c>
      <c r="B501" s="56">
        <v>34714.46</v>
      </c>
      <c r="C501" s="79">
        <v>381.38</v>
      </c>
      <c r="D501" s="56">
        <v>35095.839999999997</v>
      </c>
    </row>
    <row r="502" spans="1:4" x14ac:dyDescent="0.25">
      <c r="A502" s="54" t="s">
        <v>229</v>
      </c>
      <c r="B502" s="56">
        <v>34714.46</v>
      </c>
      <c r="C502" s="79">
        <v>381.38</v>
      </c>
      <c r="D502" s="56">
        <v>35095.839999999997</v>
      </c>
    </row>
    <row r="503" spans="1:4" x14ac:dyDescent="0.25">
      <c r="A503" s="55" t="s">
        <v>114</v>
      </c>
      <c r="B503" s="56">
        <v>34714.46</v>
      </c>
      <c r="C503" s="79">
        <v>381.38</v>
      </c>
      <c r="D503" s="56">
        <v>35095.839999999997</v>
      </c>
    </row>
    <row r="504" spans="1:4" x14ac:dyDescent="0.25">
      <c r="A504" s="53" t="s">
        <v>241</v>
      </c>
      <c r="B504" s="56">
        <v>44887.35</v>
      </c>
      <c r="C504" s="79">
        <v>496.72999999999996</v>
      </c>
      <c r="D504" s="56">
        <v>45384.08</v>
      </c>
    </row>
    <row r="505" spans="1:4" x14ac:dyDescent="0.25">
      <c r="A505" s="54" t="s">
        <v>242</v>
      </c>
      <c r="B505" s="56">
        <v>304.01</v>
      </c>
      <c r="C505" s="79">
        <v>4.07</v>
      </c>
      <c r="D505" s="56">
        <v>308.08</v>
      </c>
    </row>
    <row r="506" spans="1:4" x14ac:dyDescent="0.25">
      <c r="A506" s="55" t="s">
        <v>114</v>
      </c>
      <c r="B506" s="56">
        <v>304.01</v>
      </c>
      <c r="C506" s="79">
        <v>4.07</v>
      </c>
      <c r="D506" s="56">
        <v>308.08</v>
      </c>
    </row>
    <row r="507" spans="1:4" x14ac:dyDescent="0.25">
      <c r="A507" s="54" t="s">
        <v>243</v>
      </c>
      <c r="B507" s="56">
        <v>27841.599999999999</v>
      </c>
      <c r="C507" s="79">
        <v>307.39999999999998</v>
      </c>
      <c r="D507" s="56">
        <v>28149</v>
      </c>
    </row>
    <row r="508" spans="1:4" x14ac:dyDescent="0.25">
      <c r="A508" s="55" t="s">
        <v>114</v>
      </c>
      <c r="B508" s="56">
        <v>27841.599999999999</v>
      </c>
      <c r="C508" s="79">
        <v>307.39999999999998</v>
      </c>
      <c r="D508" s="56">
        <v>28149</v>
      </c>
    </row>
    <row r="509" spans="1:4" x14ac:dyDescent="0.25">
      <c r="A509" s="54" t="s">
        <v>244</v>
      </c>
      <c r="B509" s="56">
        <v>9889.24</v>
      </c>
      <c r="C509" s="79">
        <v>109.26</v>
      </c>
      <c r="D509" s="56">
        <v>9998.5</v>
      </c>
    </row>
    <row r="510" spans="1:4" x14ac:dyDescent="0.25">
      <c r="A510" s="55" t="s">
        <v>114</v>
      </c>
      <c r="B510" s="56">
        <v>9889.24</v>
      </c>
      <c r="C510" s="79">
        <v>109.26</v>
      </c>
      <c r="D510" s="56">
        <v>9998.5</v>
      </c>
    </row>
    <row r="511" spans="1:4" x14ac:dyDescent="0.25">
      <c r="A511" s="54" t="s">
        <v>245</v>
      </c>
      <c r="B511" s="56">
        <v>6852.5</v>
      </c>
      <c r="C511" s="79">
        <v>76</v>
      </c>
      <c r="D511" s="56">
        <v>6928.5</v>
      </c>
    </row>
    <row r="512" spans="1:4" x14ac:dyDescent="0.25">
      <c r="A512" s="55" t="s">
        <v>114</v>
      </c>
      <c r="B512" s="56">
        <v>6852.5</v>
      </c>
      <c r="C512" s="79">
        <v>76</v>
      </c>
      <c r="D512" s="56">
        <v>6928.5</v>
      </c>
    </row>
    <row r="513" spans="1:4" x14ac:dyDescent="0.25">
      <c r="A513" s="52" t="s">
        <v>86</v>
      </c>
      <c r="B513" s="56">
        <v>56813.34</v>
      </c>
      <c r="C513" s="79">
        <v>470.96999999999997</v>
      </c>
      <c r="D513" s="56">
        <v>57284.31</v>
      </c>
    </row>
    <row r="514" spans="1:4" x14ac:dyDescent="0.25">
      <c r="A514" s="53" t="s">
        <v>220</v>
      </c>
      <c r="B514" s="56">
        <v>56813.34</v>
      </c>
      <c r="C514" s="79">
        <v>470.96999999999997</v>
      </c>
      <c r="D514" s="56">
        <v>57284.31</v>
      </c>
    </row>
    <row r="515" spans="1:4" x14ac:dyDescent="0.25">
      <c r="A515" s="54" t="s">
        <v>221</v>
      </c>
      <c r="B515" s="56">
        <v>188.03</v>
      </c>
      <c r="C515" s="79">
        <v>1.79</v>
      </c>
      <c r="D515" s="56">
        <v>189.82</v>
      </c>
    </row>
    <row r="516" spans="1:4" x14ac:dyDescent="0.25">
      <c r="A516" s="55" t="s">
        <v>114</v>
      </c>
      <c r="B516" s="56">
        <v>188.03</v>
      </c>
      <c r="C516" s="79">
        <v>1.79</v>
      </c>
      <c r="D516" s="56">
        <v>189.82</v>
      </c>
    </row>
    <row r="517" spans="1:4" x14ac:dyDescent="0.25">
      <c r="A517" s="54" t="s">
        <v>222</v>
      </c>
      <c r="B517" s="56">
        <v>1009.98</v>
      </c>
      <c r="C517" s="79">
        <v>8.9600000000000009</v>
      </c>
      <c r="D517" s="56">
        <v>1018.94</v>
      </c>
    </row>
    <row r="518" spans="1:4" x14ac:dyDescent="0.25">
      <c r="A518" s="55" t="s">
        <v>114</v>
      </c>
      <c r="B518" s="56">
        <v>1009.98</v>
      </c>
      <c r="C518" s="79">
        <v>8.9600000000000009</v>
      </c>
      <c r="D518" s="56">
        <v>1018.94</v>
      </c>
    </row>
    <row r="519" spans="1:4" x14ac:dyDescent="0.25">
      <c r="A519" s="54" t="s">
        <v>223</v>
      </c>
      <c r="B519" s="56">
        <v>5485.07</v>
      </c>
      <c r="C519" s="79">
        <v>42.97</v>
      </c>
      <c r="D519" s="56">
        <v>5528.04</v>
      </c>
    </row>
    <row r="520" spans="1:4" x14ac:dyDescent="0.25">
      <c r="A520" s="55" t="s">
        <v>114</v>
      </c>
      <c r="B520" s="56">
        <v>5485.07</v>
      </c>
      <c r="C520" s="79">
        <v>42.97</v>
      </c>
      <c r="D520" s="56">
        <v>5528.04</v>
      </c>
    </row>
    <row r="521" spans="1:4" x14ac:dyDescent="0.25">
      <c r="A521" s="54" t="s">
        <v>224</v>
      </c>
      <c r="B521" s="56">
        <v>34758.46</v>
      </c>
      <c r="C521" s="79">
        <v>288.32</v>
      </c>
      <c r="D521" s="56">
        <v>35046.78</v>
      </c>
    </row>
    <row r="522" spans="1:4" x14ac:dyDescent="0.25">
      <c r="A522" s="55" t="s">
        <v>114</v>
      </c>
      <c r="B522" s="56">
        <v>34758.46</v>
      </c>
      <c r="C522" s="79">
        <v>288.32</v>
      </c>
      <c r="D522" s="56">
        <v>35046.78</v>
      </c>
    </row>
    <row r="523" spans="1:4" x14ac:dyDescent="0.25">
      <c r="A523" s="54" t="s">
        <v>225</v>
      </c>
      <c r="B523" s="56">
        <v>15371.8</v>
      </c>
      <c r="C523" s="79">
        <v>128.93</v>
      </c>
      <c r="D523" s="56">
        <v>15500.73</v>
      </c>
    </row>
    <row r="524" spans="1:4" x14ac:dyDescent="0.25">
      <c r="A524" s="55" t="s">
        <v>114</v>
      </c>
      <c r="B524" s="56">
        <v>15371.8</v>
      </c>
      <c r="C524" s="79">
        <v>128.93</v>
      </c>
      <c r="D524" s="56">
        <v>15500.73</v>
      </c>
    </row>
    <row r="525" spans="1:4" x14ac:dyDescent="0.25">
      <c r="A525" s="1" t="s">
        <v>251</v>
      </c>
      <c r="B525" s="56">
        <v>261162.30999999997</v>
      </c>
      <c r="C525" s="79">
        <v>1790.84</v>
      </c>
      <c r="D525" s="56">
        <v>262953.14999999997</v>
      </c>
    </row>
    <row r="526" spans="1:4" x14ac:dyDescent="0.25">
      <c r="A526" s="52" t="s">
        <v>50</v>
      </c>
      <c r="B526" s="56">
        <v>261162.30999999997</v>
      </c>
      <c r="C526" s="79">
        <v>1790.84</v>
      </c>
      <c r="D526" s="56">
        <v>262953.14999999997</v>
      </c>
    </row>
    <row r="527" spans="1:4" x14ac:dyDescent="0.25">
      <c r="A527" s="53" t="s">
        <v>120</v>
      </c>
      <c r="B527" s="56">
        <v>21923.46</v>
      </c>
      <c r="C527" s="79">
        <v>155.85999999999999</v>
      </c>
      <c r="D527" s="56">
        <v>22079.32</v>
      </c>
    </row>
    <row r="528" spans="1:4" x14ac:dyDescent="0.25">
      <c r="A528" s="54" t="s">
        <v>121</v>
      </c>
      <c r="B528" s="56">
        <v>21923.46</v>
      </c>
      <c r="C528" s="79">
        <v>155.85999999999999</v>
      </c>
      <c r="D528" s="56">
        <v>22079.32</v>
      </c>
    </row>
    <row r="529" spans="1:4" x14ac:dyDescent="0.25">
      <c r="A529" s="55" t="s">
        <v>114</v>
      </c>
      <c r="B529" s="56">
        <v>13321.33</v>
      </c>
      <c r="C529" s="79">
        <v>134.88</v>
      </c>
      <c r="D529" s="56">
        <v>13456.21</v>
      </c>
    </row>
    <row r="530" spans="1:4" x14ac:dyDescent="0.25">
      <c r="A530" s="55" t="s">
        <v>122</v>
      </c>
      <c r="B530" s="56">
        <v>8602.1299999999992</v>
      </c>
      <c r="C530" s="79">
        <v>20.98</v>
      </c>
      <c r="D530" s="56">
        <v>8623.1099999999988</v>
      </c>
    </row>
    <row r="531" spans="1:4" x14ac:dyDescent="0.25">
      <c r="A531" s="54" t="s">
        <v>123</v>
      </c>
      <c r="B531" s="56">
        <v>0</v>
      </c>
      <c r="C531" s="79">
        <v>0</v>
      </c>
      <c r="D531" s="56">
        <v>0</v>
      </c>
    </row>
    <row r="532" spans="1:4" x14ac:dyDescent="0.25">
      <c r="A532" s="55" t="s">
        <v>114</v>
      </c>
      <c r="B532" s="56">
        <v>0</v>
      </c>
      <c r="C532" s="79">
        <v>0</v>
      </c>
      <c r="D532" s="56">
        <v>0</v>
      </c>
    </row>
    <row r="533" spans="1:4" x14ac:dyDescent="0.25">
      <c r="A533" s="55" t="s">
        <v>122</v>
      </c>
      <c r="B533" s="56">
        <v>0</v>
      </c>
      <c r="C533" s="79">
        <v>0</v>
      </c>
      <c r="D533" s="56">
        <v>0</v>
      </c>
    </row>
    <row r="534" spans="1:4" x14ac:dyDescent="0.25">
      <c r="A534" s="53" t="s">
        <v>138</v>
      </c>
      <c r="B534" s="56">
        <v>28629.68</v>
      </c>
      <c r="C534" s="79">
        <v>187.31</v>
      </c>
      <c r="D534" s="56">
        <v>28816.989999999998</v>
      </c>
    </row>
    <row r="535" spans="1:4" x14ac:dyDescent="0.25">
      <c r="A535" s="54" t="s">
        <v>139</v>
      </c>
      <c r="B535" s="56">
        <v>28629.68</v>
      </c>
      <c r="C535" s="79">
        <v>187.31</v>
      </c>
      <c r="D535" s="56">
        <v>28816.989999999998</v>
      </c>
    </row>
    <row r="536" spans="1:4" x14ac:dyDescent="0.25">
      <c r="A536" s="55" t="s">
        <v>114</v>
      </c>
      <c r="B536" s="56">
        <v>17394.46</v>
      </c>
      <c r="C536" s="79">
        <v>176.82</v>
      </c>
      <c r="D536" s="56">
        <v>17571.28</v>
      </c>
    </row>
    <row r="537" spans="1:4" x14ac:dyDescent="0.25">
      <c r="A537" s="55" t="s">
        <v>122</v>
      </c>
      <c r="B537" s="56">
        <v>11235.22</v>
      </c>
      <c r="C537" s="79">
        <v>10.49</v>
      </c>
      <c r="D537" s="56">
        <v>11245.71</v>
      </c>
    </row>
    <row r="538" spans="1:4" x14ac:dyDescent="0.25">
      <c r="A538" s="53" t="s">
        <v>140</v>
      </c>
      <c r="B538" s="56">
        <v>210609.16999999998</v>
      </c>
      <c r="C538" s="79">
        <v>1447.67</v>
      </c>
      <c r="D538" s="56">
        <v>212056.84000000003</v>
      </c>
    </row>
    <row r="539" spans="1:4" x14ac:dyDescent="0.25">
      <c r="A539" s="54" t="s">
        <v>141</v>
      </c>
      <c r="B539" s="56">
        <v>320.69</v>
      </c>
      <c r="C539" s="79">
        <v>3</v>
      </c>
      <c r="D539" s="56">
        <v>323.69</v>
      </c>
    </row>
    <row r="540" spans="1:4" x14ac:dyDescent="0.25">
      <c r="A540" s="55" t="s">
        <v>114</v>
      </c>
      <c r="B540" s="56">
        <v>194.81</v>
      </c>
      <c r="C540" s="79">
        <v>3</v>
      </c>
      <c r="D540" s="56">
        <v>197.81</v>
      </c>
    </row>
    <row r="541" spans="1:4" x14ac:dyDescent="0.25">
      <c r="A541" s="55" t="s">
        <v>122</v>
      </c>
      <c r="B541" s="56">
        <v>125.88</v>
      </c>
      <c r="C541" s="79">
        <v>0</v>
      </c>
      <c r="D541" s="56">
        <v>125.88</v>
      </c>
    </row>
    <row r="542" spans="1:4" x14ac:dyDescent="0.25">
      <c r="A542" s="54" t="s">
        <v>142</v>
      </c>
      <c r="B542" s="56">
        <v>1130.94</v>
      </c>
      <c r="C542" s="79">
        <v>7</v>
      </c>
      <c r="D542" s="56">
        <v>1137.94</v>
      </c>
    </row>
    <row r="543" spans="1:4" x14ac:dyDescent="0.25">
      <c r="A543" s="55" t="s">
        <v>114</v>
      </c>
      <c r="B543" s="56">
        <v>690.34</v>
      </c>
      <c r="C543" s="79">
        <v>7</v>
      </c>
      <c r="D543" s="56">
        <v>697.34</v>
      </c>
    </row>
    <row r="544" spans="1:4" x14ac:dyDescent="0.25">
      <c r="A544" s="55" t="s">
        <v>122</v>
      </c>
      <c r="B544" s="56">
        <v>440.6</v>
      </c>
      <c r="C544" s="79">
        <v>0</v>
      </c>
      <c r="D544" s="56">
        <v>440.6</v>
      </c>
    </row>
    <row r="545" spans="1:4" x14ac:dyDescent="0.25">
      <c r="A545" s="54" t="s">
        <v>143</v>
      </c>
      <c r="B545" s="56">
        <v>96512.579999999987</v>
      </c>
      <c r="C545" s="79">
        <v>656.38</v>
      </c>
      <c r="D545" s="56">
        <v>97168.959999999992</v>
      </c>
    </row>
    <row r="546" spans="1:4" x14ac:dyDescent="0.25">
      <c r="A546" s="55" t="s">
        <v>114</v>
      </c>
      <c r="B546" s="56">
        <v>58642.239999999998</v>
      </c>
      <c r="C546" s="79">
        <v>593.42999999999995</v>
      </c>
      <c r="D546" s="56">
        <v>59235.67</v>
      </c>
    </row>
    <row r="547" spans="1:4" x14ac:dyDescent="0.25">
      <c r="A547" s="55" t="s">
        <v>122</v>
      </c>
      <c r="B547" s="56">
        <v>37870.339999999997</v>
      </c>
      <c r="C547" s="79">
        <v>62.95</v>
      </c>
      <c r="D547" s="56">
        <v>37933.289999999994</v>
      </c>
    </row>
    <row r="548" spans="1:4" x14ac:dyDescent="0.25">
      <c r="A548" s="54" t="s">
        <v>144</v>
      </c>
      <c r="B548" s="56">
        <v>31576.91</v>
      </c>
      <c r="C548" s="79">
        <v>226.29</v>
      </c>
      <c r="D548" s="56">
        <v>31803.199999999997</v>
      </c>
    </row>
    <row r="549" spans="1:4" x14ac:dyDescent="0.25">
      <c r="A549" s="55" t="s">
        <v>114</v>
      </c>
      <c r="B549" s="56">
        <v>19187.75</v>
      </c>
      <c r="C549" s="79">
        <v>194.82</v>
      </c>
      <c r="D549" s="56">
        <v>19382.57</v>
      </c>
    </row>
    <row r="550" spans="1:4" x14ac:dyDescent="0.25">
      <c r="A550" s="55" t="s">
        <v>122</v>
      </c>
      <c r="B550" s="56">
        <v>12389.16</v>
      </c>
      <c r="C550" s="79">
        <v>31.47</v>
      </c>
      <c r="D550" s="56">
        <v>12420.63</v>
      </c>
    </row>
    <row r="551" spans="1:4" x14ac:dyDescent="0.25">
      <c r="A551" s="54" t="s">
        <v>145</v>
      </c>
      <c r="B551" s="56">
        <v>48064.97</v>
      </c>
      <c r="C551" s="79">
        <v>338.69</v>
      </c>
      <c r="D551" s="56">
        <v>48403.66</v>
      </c>
    </row>
    <row r="552" spans="1:4" x14ac:dyDescent="0.25">
      <c r="A552" s="55" t="s">
        <v>114</v>
      </c>
      <c r="B552" s="56">
        <v>29203.23</v>
      </c>
      <c r="C552" s="79">
        <v>296.73</v>
      </c>
      <c r="D552" s="56">
        <v>29499.96</v>
      </c>
    </row>
    <row r="553" spans="1:4" x14ac:dyDescent="0.25">
      <c r="A553" s="55" t="s">
        <v>122</v>
      </c>
      <c r="B553" s="56">
        <v>18861.740000000002</v>
      </c>
      <c r="C553" s="79">
        <v>41.96</v>
      </c>
      <c r="D553" s="56">
        <v>18903.7</v>
      </c>
    </row>
    <row r="554" spans="1:4" x14ac:dyDescent="0.25">
      <c r="A554" s="54" t="s">
        <v>146</v>
      </c>
      <c r="B554" s="56">
        <v>33003.08</v>
      </c>
      <c r="C554" s="79">
        <v>216.31</v>
      </c>
      <c r="D554" s="56">
        <v>33219.39</v>
      </c>
    </row>
    <row r="555" spans="1:4" x14ac:dyDescent="0.25">
      <c r="A555" s="55" t="s">
        <v>114</v>
      </c>
      <c r="B555" s="56">
        <v>20057.93</v>
      </c>
      <c r="C555" s="79">
        <v>205.82</v>
      </c>
      <c r="D555" s="56">
        <v>20263.75</v>
      </c>
    </row>
    <row r="556" spans="1:4" x14ac:dyDescent="0.25">
      <c r="A556" s="55" t="s">
        <v>122</v>
      </c>
      <c r="B556" s="56">
        <v>12945.15</v>
      </c>
      <c r="C556" s="79">
        <v>10.49</v>
      </c>
      <c r="D556" s="56">
        <v>12955.64</v>
      </c>
    </row>
    <row r="557" spans="1:4" x14ac:dyDescent="0.25">
      <c r="A557" s="1" t="s">
        <v>252</v>
      </c>
      <c r="B557" s="56">
        <v>80475.75</v>
      </c>
      <c r="C557" s="79">
        <v>691.12000000000012</v>
      </c>
      <c r="D557" s="56">
        <v>81166.87000000001</v>
      </c>
    </row>
    <row r="558" spans="1:4" x14ac:dyDescent="0.25">
      <c r="A558" s="52" t="s">
        <v>22</v>
      </c>
      <c r="B558" s="56">
        <v>80475.75</v>
      </c>
      <c r="C558" s="79">
        <v>691.12000000000012</v>
      </c>
      <c r="D558" s="56">
        <v>81166.87000000001</v>
      </c>
    </row>
    <row r="559" spans="1:4" x14ac:dyDescent="0.25">
      <c r="A559" s="53" t="s">
        <v>161</v>
      </c>
      <c r="B559" s="56">
        <v>33199.339999999997</v>
      </c>
      <c r="C559" s="79">
        <v>281.77000000000004</v>
      </c>
      <c r="D559" s="56">
        <v>33481.11</v>
      </c>
    </row>
    <row r="560" spans="1:4" x14ac:dyDescent="0.25">
      <c r="A560" s="54" t="s">
        <v>162</v>
      </c>
      <c r="B560" s="56">
        <v>2433.12</v>
      </c>
      <c r="C560" s="79">
        <v>19.04</v>
      </c>
      <c r="D560" s="56">
        <v>2452.16</v>
      </c>
    </row>
    <row r="561" spans="1:4" x14ac:dyDescent="0.25">
      <c r="A561" s="55" t="s">
        <v>114</v>
      </c>
      <c r="B561" s="56">
        <v>2433.12</v>
      </c>
      <c r="C561" s="79">
        <v>19.04</v>
      </c>
      <c r="D561" s="56">
        <v>2452.16</v>
      </c>
    </row>
    <row r="562" spans="1:4" x14ac:dyDescent="0.25">
      <c r="A562" s="54" t="s">
        <v>163</v>
      </c>
      <c r="B562" s="56">
        <v>3225.12</v>
      </c>
      <c r="C562" s="79">
        <v>28.55</v>
      </c>
      <c r="D562" s="56">
        <v>3253.67</v>
      </c>
    </row>
    <row r="563" spans="1:4" x14ac:dyDescent="0.25">
      <c r="A563" s="55" t="s">
        <v>114</v>
      </c>
      <c r="B563" s="56">
        <v>3225.12</v>
      </c>
      <c r="C563" s="79">
        <v>28.55</v>
      </c>
      <c r="D563" s="56">
        <v>3253.67</v>
      </c>
    </row>
    <row r="564" spans="1:4" x14ac:dyDescent="0.25">
      <c r="A564" s="54" t="s">
        <v>164</v>
      </c>
      <c r="B564" s="56">
        <v>0</v>
      </c>
      <c r="C564" s="79">
        <v>0</v>
      </c>
      <c r="D564" s="56">
        <v>0</v>
      </c>
    </row>
    <row r="565" spans="1:4" x14ac:dyDescent="0.25">
      <c r="A565" s="55" t="s">
        <v>114</v>
      </c>
      <c r="B565" s="56">
        <v>0</v>
      </c>
      <c r="C565" s="79">
        <v>0</v>
      </c>
      <c r="D565" s="56">
        <v>0</v>
      </c>
    </row>
    <row r="566" spans="1:4" x14ac:dyDescent="0.25">
      <c r="A566" s="54" t="s">
        <v>165</v>
      </c>
      <c r="B566" s="56">
        <v>26157</v>
      </c>
      <c r="C566" s="79">
        <v>222.75</v>
      </c>
      <c r="D566" s="56">
        <v>26379.75</v>
      </c>
    </row>
    <row r="567" spans="1:4" x14ac:dyDescent="0.25">
      <c r="A567" s="55" t="s">
        <v>114</v>
      </c>
      <c r="B567" s="56">
        <v>26157</v>
      </c>
      <c r="C567" s="79">
        <v>222.75</v>
      </c>
      <c r="D567" s="56">
        <v>26379.75</v>
      </c>
    </row>
    <row r="568" spans="1:4" x14ac:dyDescent="0.25">
      <c r="A568" s="54" t="s">
        <v>166</v>
      </c>
      <c r="B568" s="56">
        <v>1384.1</v>
      </c>
      <c r="C568" s="79">
        <v>11.43</v>
      </c>
      <c r="D568" s="56">
        <v>1395.53</v>
      </c>
    </row>
    <row r="569" spans="1:4" x14ac:dyDescent="0.25">
      <c r="A569" s="55" t="s">
        <v>114</v>
      </c>
      <c r="B569" s="56">
        <v>1384.1</v>
      </c>
      <c r="C569" s="79">
        <v>11.43</v>
      </c>
      <c r="D569" s="56">
        <v>1395.53</v>
      </c>
    </row>
    <row r="570" spans="1:4" x14ac:dyDescent="0.25">
      <c r="A570" s="53" t="s">
        <v>210</v>
      </c>
      <c r="B570" s="56">
        <v>47276.41</v>
      </c>
      <c r="C570" s="79">
        <v>409.35</v>
      </c>
      <c r="D570" s="56">
        <v>47685.760000000009</v>
      </c>
    </row>
    <row r="571" spans="1:4" x14ac:dyDescent="0.25">
      <c r="A571" s="54" t="s">
        <v>211</v>
      </c>
      <c r="B571" s="56">
        <v>4774.8599999999997</v>
      </c>
      <c r="C571" s="79">
        <v>43.8</v>
      </c>
      <c r="D571" s="56">
        <v>4818.66</v>
      </c>
    </row>
    <row r="572" spans="1:4" x14ac:dyDescent="0.25">
      <c r="A572" s="55" t="s">
        <v>114</v>
      </c>
      <c r="B572" s="56">
        <v>4774.8599999999997</v>
      </c>
      <c r="C572" s="79">
        <v>43.8</v>
      </c>
      <c r="D572" s="56">
        <v>4818.66</v>
      </c>
    </row>
    <row r="573" spans="1:4" x14ac:dyDescent="0.25">
      <c r="A573" s="54" t="s">
        <v>212</v>
      </c>
      <c r="B573" s="56">
        <v>42501.55</v>
      </c>
      <c r="C573" s="79">
        <v>365.55</v>
      </c>
      <c r="D573" s="56">
        <v>42867.100000000006</v>
      </c>
    </row>
    <row r="574" spans="1:4" x14ac:dyDescent="0.25">
      <c r="A574" s="55" t="s">
        <v>114</v>
      </c>
      <c r="B574" s="56">
        <v>42501.55</v>
      </c>
      <c r="C574" s="79">
        <v>365.55</v>
      </c>
      <c r="D574" s="56">
        <v>42867.100000000006</v>
      </c>
    </row>
    <row r="575" spans="1:4" x14ac:dyDescent="0.25">
      <c r="A575" s="1" t="s">
        <v>253</v>
      </c>
      <c r="B575" s="56">
        <v>558630.28</v>
      </c>
      <c r="C575" s="79">
        <v>4260.5</v>
      </c>
      <c r="D575" s="56">
        <v>562890.78</v>
      </c>
    </row>
    <row r="576" spans="1:4" x14ac:dyDescent="0.25">
      <c r="A576" s="52" t="s">
        <v>25</v>
      </c>
      <c r="B576" s="56">
        <v>424259.19999999995</v>
      </c>
      <c r="C576" s="79">
        <v>3218.17</v>
      </c>
      <c r="D576" s="56">
        <v>427477.37</v>
      </c>
    </row>
    <row r="577" spans="1:4" x14ac:dyDescent="0.25">
      <c r="A577" s="53" t="s">
        <v>254</v>
      </c>
      <c r="B577" s="56">
        <v>15767.52</v>
      </c>
      <c r="C577" s="79">
        <v>107.52</v>
      </c>
      <c r="D577" s="56">
        <v>15875.04</v>
      </c>
    </row>
    <row r="578" spans="1:4" x14ac:dyDescent="0.25">
      <c r="A578" s="54" t="s">
        <v>255</v>
      </c>
      <c r="B578" s="56">
        <v>15767.52</v>
      </c>
      <c r="C578" s="79">
        <v>107.52</v>
      </c>
      <c r="D578" s="56">
        <v>15875.04</v>
      </c>
    </row>
    <row r="579" spans="1:4" x14ac:dyDescent="0.25">
      <c r="A579" s="55" t="s">
        <v>114</v>
      </c>
      <c r="B579" s="56">
        <v>9450.39</v>
      </c>
      <c r="C579" s="79">
        <v>107.52</v>
      </c>
      <c r="D579" s="56">
        <v>9557.91</v>
      </c>
    </row>
    <row r="580" spans="1:4" x14ac:dyDescent="0.25">
      <c r="A580" s="55" t="s">
        <v>122</v>
      </c>
      <c r="B580" s="56">
        <v>6317.13</v>
      </c>
      <c r="C580" s="79">
        <v>0</v>
      </c>
      <c r="D580" s="56">
        <v>6317.13</v>
      </c>
    </row>
    <row r="581" spans="1:4" x14ac:dyDescent="0.25">
      <c r="A581" s="54" t="s">
        <v>256</v>
      </c>
      <c r="B581" s="56">
        <v>0</v>
      </c>
      <c r="C581" s="79">
        <v>0</v>
      </c>
      <c r="D581" s="56">
        <v>0</v>
      </c>
    </row>
    <row r="582" spans="1:4" x14ac:dyDescent="0.25">
      <c r="A582" s="55" t="s">
        <v>114</v>
      </c>
      <c r="B582" s="56">
        <v>0</v>
      </c>
      <c r="C582" s="79">
        <v>0</v>
      </c>
      <c r="D582" s="56">
        <v>0</v>
      </c>
    </row>
    <row r="583" spans="1:4" x14ac:dyDescent="0.25">
      <c r="A583" s="55" t="s">
        <v>122</v>
      </c>
      <c r="B583" s="56">
        <v>0</v>
      </c>
      <c r="C583" s="79">
        <v>0</v>
      </c>
      <c r="D583" s="56">
        <v>0</v>
      </c>
    </row>
    <row r="584" spans="1:4" x14ac:dyDescent="0.25">
      <c r="A584" s="54" t="s">
        <v>257</v>
      </c>
      <c r="B584" s="56">
        <v>0</v>
      </c>
      <c r="C584" s="79">
        <v>0</v>
      </c>
      <c r="D584" s="56">
        <v>0</v>
      </c>
    </row>
    <row r="585" spans="1:4" x14ac:dyDescent="0.25">
      <c r="A585" s="55" t="s">
        <v>114</v>
      </c>
      <c r="B585" s="56">
        <v>0</v>
      </c>
      <c r="C585" s="79">
        <v>0</v>
      </c>
      <c r="D585" s="56">
        <v>0</v>
      </c>
    </row>
    <row r="586" spans="1:4" x14ac:dyDescent="0.25">
      <c r="A586" s="55" t="s">
        <v>122</v>
      </c>
      <c r="B586" s="56">
        <v>0</v>
      </c>
      <c r="C586" s="79">
        <v>0</v>
      </c>
      <c r="D586" s="56">
        <v>0</v>
      </c>
    </row>
    <row r="587" spans="1:4" x14ac:dyDescent="0.25">
      <c r="A587" s="53" t="s">
        <v>273</v>
      </c>
      <c r="B587" s="56">
        <v>408491.68</v>
      </c>
      <c r="C587" s="79">
        <v>3110.65</v>
      </c>
      <c r="D587" s="56">
        <v>411602.32999999996</v>
      </c>
    </row>
    <row r="588" spans="1:4" x14ac:dyDescent="0.25">
      <c r="A588" s="54" t="s">
        <v>274</v>
      </c>
      <c r="B588" s="56">
        <v>408491.68</v>
      </c>
      <c r="C588" s="79">
        <v>3110.65</v>
      </c>
      <c r="D588" s="56">
        <v>411602.32999999996</v>
      </c>
    </row>
    <row r="589" spans="1:4" x14ac:dyDescent="0.25">
      <c r="A589" s="55" t="s">
        <v>114</v>
      </c>
      <c r="B589" s="56">
        <v>244555.74</v>
      </c>
      <c r="C589" s="79">
        <v>2827.02</v>
      </c>
      <c r="D589" s="56">
        <v>247382.75999999998</v>
      </c>
    </row>
    <row r="590" spans="1:4" x14ac:dyDescent="0.25">
      <c r="A590" s="55" t="s">
        <v>122</v>
      </c>
      <c r="B590" s="56">
        <v>163935.94</v>
      </c>
      <c r="C590" s="79">
        <v>283.63</v>
      </c>
      <c r="D590" s="56">
        <v>164219.57</v>
      </c>
    </row>
    <row r="591" spans="1:4" x14ac:dyDescent="0.25">
      <c r="A591" s="52" t="s">
        <v>43</v>
      </c>
      <c r="B591" s="56">
        <v>134371.08000000002</v>
      </c>
      <c r="C591" s="79">
        <v>1042.33</v>
      </c>
      <c r="D591" s="56">
        <v>135413.41</v>
      </c>
    </row>
    <row r="592" spans="1:4" x14ac:dyDescent="0.25">
      <c r="A592" s="53" t="s">
        <v>258</v>
      </c>
      <c r="B592" s="56">
        <v>54838.720000000001</v>
      </c>
      <c r="C592" s="79">
        <v>424.84</v>
      </c>
      <c r="D592" s="56">
        <v>55263.56</v>
      </c>
    </row>
    <row r="593" spans="1:4" x14ac:dyDescent="0.25">
      <c r="A593" s="54" t="s">
        <v>259</v>
      </c>
      <c r="B593" s="56">
        <v>51.73</v>
      </c>
      <c r="C593" s="79">
        <v>0</v>
      </c>
      <c r="D593" s="56">
        <v>51.73</v>
      </c>
    </row>
    <row r="594" spans="1:4" x14ac:dyDescent="0.25">
      <c r="A594" s="55" t="s">
        <v>114</v>
      </c>
      <c r="B594" s="56">
        <v>40.119999999999997</v>
      </c>
      <c r="C594" s="79">
        <v>0</v>
      </c>
      <c r="D594" s="56">
        <v>40.119999999999997</v>
      </c>
    </row>
    <row r="595" spans="1:4" x14ac:dyDescent="0.25">
      <c r="A595" s="55" t="s">
        <v>122</v>
      </c>
      <c r="B595" s="56">
        <v>11.61</v>
      </c>
      <c r="C595" s="79">
        <v>0</v>
      </c>
      <c r="D595" s="56">
        <v>11.61</v>
      </c>
    </row>
    <row r="596" spans="1:4" x14ac:dyDescent="0.25">
      <c r="A596" s="54" t="s">
        <v>260</v>
      </c>
      <c r="B596" s="56">
        <v>4695.8999999999996</v>
      </c>
      <c r="C596" s="79">
        <v>32.68</v>
      </c>
      <c r="D596" s="56">
        <v>4728.58</v>
      </c>
    </row>
    <row r="597" spans="1:4" x14ac:dyDescent="0.25">
      <c r="A597" s="55" t="s">
        <v>114</v>
      </c>
      <c r="B597" s="56">
        <v>3047.42</v>
      </c>
      <c r="C597" s="79">
        <v>32.68</v>
      </c>
      <c r="D597" s="56">
        <v>3080.1</v>
      </c>
    </row>
    <row r="598" spans="1:4" x14ac:dyDescent="0.25">
      <c r="A598" s="55" t="s">
        <v>122</v>
      </c>
      <c r="B598" s="56">
        <v>1648.48</v>
      </c>
      <c r="C598" s="79">
        <v>0</v>
      </c>
      <c r="D598" s="56">
        <v>1648.48</v>
      </c>
    </row>
    <row r="599" spans="1:4" x14ac:dyDescent="0.25">
      <c r="A599" s="54" t="s">
        <v>261</v>
      </c>
      <c r="B599" s="56">
        <v>40320.18</v>
      </c>
      <c r="C599" s="79">
        <v>310.59000000000003</v>
      </c>
      <c r="D599" s="56">
        <v>40630.769999999997</v>
      </c>
    </row>
    <row r="600" spans="1:4" x14ac:dyDescent="0.25">
      <c r="A600" s="55" t="s">
        <v>114</v>
      </c>
      <c r="B600" s="56">
        <v>26122.37</v>
      </c>
      <c r="C600" s="79">
        <v>287.37</v>
      </c>
      <c r="D600" s="56">
        <v>26409.739999999998</v>
      </c>
    </row>
    <row r="601" spans="1:4" x14ac:dyDescent="0.25">
      <c r="A601" s="55" t="s">
        <v>122</v>
      </c>
      <c r="B601" s="56">
        <v>14197.81</v>
      </c>
      <c r="C601" s="79">
        <v>23.22</v>
      </c>
      <c r="D601" s="56">
        <v>14221.029999999999</v>
      </c>
    </row>
    <row r="602" spans="1:4" x14ac:dyDescent="0.25">
      <c r="A602" s="54" t="s">
        <v>262</v>
      </c>
      <c r="B602" s="56">
        <v>9770.91</v>
      </c>
      <c r="C602" s="79">
        <v>81.569999999999993</v>
      </c>
      <c r="D602" s="56">
        <v>9852.48</v>
      </c>
    </row>
    <row r="603" spans="1:4" x14ac:dyDescent="0.25">
      <c r="A603" s="55" t="s">
        <v>114</v>
      </c>
      <c r="B603" s="56">
        <v>6334.65</v>
      </c>
      <c r="C603" s="79">
        <v>69.959999999999994</v>
      </c>
      <c r="D603" s="56">
        <v>6404.61</v>
      </c>
    </row>
    <row r="604" spans="1:4" x14ac:dyDescent="0.25">
      <c r="A604" s="55" t="s">
        <v>122</v>
      </c>
      <c r="B604" s="56">
        <v>3436.26</v>
      </c>
      <c r="C604" s="79">
        <v>11.61</v>
      </c>
      <c r="D604" s="56">
        <v>3447.8700000000003</v>
      </c>
    </row>
    <row r="605" spans="1:4" x14ac:dyDescent="0.25">
      <c r="A605" s="53" t="s">
        <v>263</v>
      </c>
      <c r="B605" s="56">
        <v>35727.730000000003</v>
      </c>
      <c r="C605" s="79">
        <v>266.32000000000005</v>
      </c>
      <c r="D605" s="56">
        <v>35994.050000000003</v>
      </c>
    </row>
    <row r="606" spans="1:4" x14ac:dyDescent="0.25">
      <c r="A606" s="54" t="s">
        <v>264</v>
      </c>
      <c r="B606" s="56">
        <v>19351.28</v>
      </c>
      <c r="C606" s="79">
        <v>138.08000000000001</v>
      </c>
      <c r="D606" s="56">
        <v>19489.36</v>
      </c>
    </row>
    <row r="607" spans="1:4" x14ac:dyDescent="0.25">
      <c r="A607" s="55" t="s">
        <v>114</v>
      </c>
      <c r="B607" s="56">
        <v>12536.8</v>
      </c>
      <c r="C607" s="79">
        <v>138.08000000000001</v>
      </c>
      <c r="D607" s="56">
        <v>12674.88</v>
      </c>
    </row>
    <row r="608" spans="1:4" x14ac:dyDescent="0.25">
      <c r="A608" s="55" t="s">
        <v>122</v>
      </c>
      <c r="B608" s="56">
        <v>6814.48</v>
      </c>
      <c r="C608" s="79">
        <v>0</v>
      </c>
      <c r="D608" s="56">
        <v>6814.48</v>
      </c>
    </row>
    <row r="609" spans="1:4" x14ac:dyDescent="0.25">
      <c r="A609" s="54" t="s">
        <v>265</v>
      </c>
      <c r="B609" s="56">
        <v>9560.36</v>
      </c>
      <c r="C609" s="79">
        <v>67.180000000000007</v>
      </c>
      <c r="D609" s="56">
        <v>9627.5400000000009</v>
      </c>
    </row>
    <row r="610" spans="1:4" x14ac:dyDescent="0.25">
      <c r="A610" s="55" t="s">
        <v>114</v>
      </c>
      <c r="B610" s="56">
        <v>6193.75</v>
      </c>
      <c r="C610" s="79">
        <v>67.180000000000007</v>
      </c>
      <c r="D610" s="56">
        <v>6260.93</v>
      </c>
    </row>
    <row r="611" spans="1:4" x14ac:dyDescent="0.25">
      <c r="A611" s="55" t="s">
        <v>122</v>
      </c>
      <c r="B611" s="56">
        <v>3366.61</v>
      </c>
      <c r="C611" s="79">
        <v>0</v>
      </c>
      <c r="D611" s="56">
        <v>3366.61</v>
      </c>
    </row>
    <row r="612" spans="1:4" x14ac:dyDescent="0.25">
      <c r="A612" s="54" t="s">
        <v>266</v>
      </c>
      <c r="B612" s="56">
        <v>6769.02</v>
      </c>
      <c r="C612" s="79">
        <v>60.13</v>
      </c>
      <c r="D612" s="56">
        <v>6829.1500000000015</v>
      </c>
    </row>
    <row r="613" spans="1:4" x14ac:dyDescent="0.25">
      <c r="A613" s="55" t="s">
        <v>114</v>
      </c>
      <c r="B613" s="56">
        <v>4389.18</v>
      </c>
      <c r="C613" s="79">
        <v>48.52</v>
      </c>
      <c r="D613" s="56">
        <v>4437.7000000000007</v>
      </c>
    </row>
    <row r="614" spans="1:4" x14ac:dyDescent="0.25">
      <c r="A614" s="55" t="s">
        <v>122</v>
      </c>
      <c r="B614" s="56">
        <v>2379.84</v>
      </c>
      <c r="C614" s="79">
        <v>11.61</v>
      </c>
      <c r="D614" s="56">
        <v>2391.4500000000003</v>
      </c>
    </row>
    <row r="615" spans="1:4" x14ac:dyDescent="0.25">
      <c r="A615" s="54" t="s">
        <v>267</v>
      </c>
      <c r="B615" s="56">
        <v>47.07</v>
      </c>
      <c r="C615" s="79">
        <v>0.93</v>
      </c>
      <c r="D615" s="56">
        <v>48</v>
      </c>
    </row>
    <row r="616" spans="1:4" x14ac:dyDescent="0.25">
      <c r="A616" s="55" t="s">
        <v>114</v>
      </c>
      <c r="B616" s="56">
        <v>35.46</v>
      </c>
      <c r="C616" s="79">
        <v>0.93</v>
      </c>
      <c r="D616" s="56">
        <v>36.39</v>
      </c>
    </row>
    <row r="617" spans="1:4" x14ac:dyDescent="0.25">
      <c r="A617" s="55" t="s">
        <v>122</v>
      </c>
      <c r="B617" s="56">
        <v>11.61</v>
      </c>
      <c r="C617" s="79">
        <v>0</v>
      </c>
      <c r="D617" s="56">
        <v>11.61</v>
      </c>
    </row>
    <row r="618" spans="1:4" x14ac:dyDescent="0.25">
      <c r="A618" s="53" t="s">
        <v>268</v>
      </c>
      <c r="B618" s="56">
        <v>43804.63</v>
      </c>
      <c r="C618" s="79">
        <v>351.17</v>
      </c>
      <c r="D618" s="56">
        <v>44155.799999999996</v>
      </c>
    </row>
    <row r="619" spans="1:4" x14ac:dyDescent="0.25">
      <c r="A619" s="54" t="s">
        <v>269</v>
      </c>
      <c r="B619" s="56">
        <v>7032.66</v>
      </c>
      <c r="C619" s="79">
        <v>51.34</v>
      </c>
      <c r="D619" s="56">
        <v>7084</v>
      </c>
    </row>
    <row r="620" spans="1:4" x14ac:dyDescent="0.25">
      <c r="A620" s="55" t="s">
        <v>114</v>
      </c>
      <c r="B620" s="56">
        <v>4559.9399999999996</v>
      </c>
      <c r="C620" s="79">
        <v>51.34</v>
      </c>
      <c r="D620" s="56">
        <v>4611.28</v>
      </c>
    </row>
    <row r="621" spans="1:4" x14ac:dyDescent="0.25">
      <c r="A621" s="55" t="s">
        <v>122</v>
      </c>
      <c r="B621" s="56">
        <v>2472.7199999999998</v>
      </c>
      <c r="C621" s="79">
        <v>0</v>
      </c>
      <c r="D621" s="56">
        <v>2472.7199999999998</v>
      </c>
    </row>
    <row r="622" spans="1:4" x14ac:dyDescent="0.25">
      <c r="A622" s="54" t="s">
        <v>270</v>
      </c>
      <c r="B622" s="56">
        <v>1682.82</v>
      </c>
      <c r="C622" s="79">
        <v>11.19</v>
      </c>
      <c r="D622" s="56">
        <v>1694.01</v>
      </c>
    </row>
    <row r="623" spans="1:4" x14ac:dyDescent="0.25">
      <c r="A623" s="55" t="s">
        <v>114</v>
      </c>
      <c r="B623" s="56">
        <v>1090.76</v>
      </c>
      <c r="C623" s="79">
        <v>11.19</v>
      </c>
      <c r="D623" s="56">
        <v>1101.95</v>
      </c>
    </row>
    <row r="624" spans="1:4" x14ac:dyDescent="0.25">
      <c r="A624" s="55" t="s">
        <v>122</v>
      </c>
      <c r="B624" s="56">
        <v>592.05999999999995</v>
      </c>
      <c r="C624" s="79">
        <v>0</v>
      </c>
      <c r="D624" s="56">
        <v>592.05999999999995</v>
      </c>
    </row>
    <row r="625" spans="1:4" x14ac:dyDescent="0.25">
      <c r="A625" s="54" t="s">
        <v>271</v>
      </c>
      <c r="B625" s="56">
        <v>18733.22</v>
      </c>
      <c r="C625" s="79">
        <v>157.6</v>
      </c>
      <c r="D625" s="56">
        <v>18890.82</v>
      </c>
    </row>
    <row r="626" spans="1:4" x14ac:dyDescent="0.25">
      <c r="A626" s="55" t="s">
        <v>114</v>
      </c>
      <c r="B626" s="56">
        <v>12139.31</v>
      </c>
      <c r="C626" s="79">
        <v>134.38</v>
      </c>
      <c r="D626" s="56">
        <v>12273.689999999999</v>
      </c>
    </row>
    <row r="627" spans="1:4" x14ac:dyDescent="0.25">
      <c r="A627" s="55" t="s">
        <v>122</v>
      </c>
      <c r="B627" s="56">
        <v>6593.91</v>
      </c>
      <c r="C627" s="79">
        <v>23.22</v>
      </c>
      <c r="D627" s="56">
        <v>6617.13</v>
      </c>
    </row>
    <row r="628" spans="1:4" x14ac:dyDescent="0.25">
      <c r="A628" s="54" t="s">
        <v>272</v>
      </c>
      <c r="B628" s="56">
        <v>16355.93</v>
      </c>
      <c r="C628" s="79">
        <v>131.04000000000002</v>
      </c>
      <c r="D628" s="56">
        <v>16486.97</v>
      </c>
    </row>
    <row r="629" spans="1:4" x14ac:dyDescent="0.25">
      <c r="A629" s="55" t="s">
        <v>114</v>
      </c>
      <c r="B629" s="56">
        <v>10597.87</v>
      </c>
      <c r="C629" s="79">
        <v>119.43</v>
      </c>
      <c r="D629" s="56">
        <v>10717.300000000001</v>
      </c>
    </row>
    <row r="630" spans="1:4" x14ac:dyDescent="0.25">
      <c r="A630" s="55" t="s">
        <v>122</v>
      </c>
      <c r="B630" s="56">
        <v>5758.06</v>
      </c>
      <c r="C630" s="79">
        <v>11.61</v>
      </c>
      <c r="D630" s="56">
        <v>5769.67</v>
      </c>
    </row>
    <row r="631" spans="1:4" x14ac:dyDescent="0.25">
      <c r="A631" s="1" t="s">
        <v>275</v>
      </c>
      <c r="B631" s="56">
        <v>65698.39</v>
      </c>
      <c r="C631" s="79">
        <v>657.67000000000007</v>
      </c>
      <c r="D631" s="56">
        <v>66356.06</v>
      </c>
    </row>
    <row r="632" spans="1:4" x14ac:dyDescent="0.25">
      <c r="A632" s="52" t="s">
        <v>53</v>
      </c>
      <c r="B632" s="56">
        <v>65698.39</v>
      </c>
      <c r="C632" s="79">
        <v>657.67000000000007</v>
      </c>
      <c r="D632" s="56">
        <v>66356.06</v>
      </c>
    </row>
    <row r="633" spans="1:4" x14ac:dyDescent="0.25">
      <c r="A633" s="53" t="s">
        <v>186</v>
      </c>
      <c r="B633" s="56">
        <v>65698.39</v>
      </c>
      <c r="C633" s="79">
        <v>657.67000000000007</v>
      </c>
      <c r="D633" s="56">
        <v>66356.06</v>
      </c>
    </row>
    <row r="634" spans="1:4" x14ac:dyDescent="0.25">
      <c r="A634" s="54" t="s">
        <v>187</v>
      </c>
      <c r="B634" s="56">
        <v>0</v>
      </c>
      <c r="C634" s="79">
        <v>0</v>
      </c>
      <c r="D634" s="56">
        <v>0</v>
      </c>
    </row>
    <row r="635" spans="1:4" x14ac:dyDescent="0.25">
      <c r="A635" s="55" t="s">
        <v>114</v>
      </c>
      <c r="B635" s="56">
        <v>0</v>
      </c>
      <c r="C635" s="79">
        <v>0</v>
      </c>
      <c r="D635" s="56">
        <v>0</v>
      </c>
    </row>
    <row r="636" spans="1:4" x14ac:dyDescent="0.25">
      <c r="A636" s="54" t="s">
        <v>188</v>
      </c>
      <c r="B636" s="56">
        <v>80.900000000000006</v>
      </c>
      <c r="C636" s="79">
        <v>0.69</v>
      </c>
      <c r="D636" s="56">
        <v>81.59</v>
      </c>
    </row>
    <row r="637" spans="1:4" x14ac:dyDescent="0.25">
      <c r="A637" s="55" t="s">
        <v>114</v>
      </c>
      <c r="B637" s="56">
        <v>80.900000000000006</v>
      </c>
      <c r="C637" s="79">
        <v>0.69</v>
      </c>
      <c r="D637" s="56">
        <v>81.59</v>
      </c>
    </row>
    <row r="638" spans="1:4" x14ac:dyDescent="0.25">
      <c r="A638" s="54" t="s">
        <v>189</v>
      </c>
      <c r="B638" s="56">
        <v>0</v>
      </c>
      <c r="C638" s="79">
        <v>0</v>
      </c>
      <c r="D638" s="56">
        <v>0</v>
      </c>
    </row>
    <row r="639" spans="1:4" x14ac:dyDescent="0.25">
      <c r="A639" s="55" t="s">
        <v>114</v>
      </c>
      <c r="B639" s="56">
        <v>0</v>
      </c>
      <c r="C639" s="79">
        <v>0</v>
      </c>
      <c r="D639" s="56">
        <v>0</v>
      </c>
    </row>
    <row r="640" spans="1:4" x14ac:dyDescent="0.25">
      <c r="A640" s="54" t="s">
        <v>190</v>
      </c>
      <c r="B640" s="56">
        <v>65617.490000000005</v>
      </c>
      <c r="C640" s="79">
        <v>656.98</v>
      </c>
      <c r="D640" s="56">
        <v>66274.47</v>
      </c>
    </row>
    <row r="641" spans="1:4" x14ac:dyDescent="0.25">
      <c r="A641" s="55" t="s">
        <v>114</v>
      </c>
      <c r="B641" s="56">
        <v>65617.490000000005</v>
      </c>
      <c r="C641" s="79">
        <v>656.98</v>
      </c>
      <c r="D641" s="56">
        <v>66274.47</v>
      </c>
    </row>
    <row r="642" spans="1:4" x14ac:dyDescent="0.25">
      <c r="A642" s="1" t="s">
        <v>276</v>
      </c>
      <c r="B642" s="56">
        <v>72566.180000000008</v>
      </c>
      <c r="C642" s="79">
        <v>1045.6799999999998</v>
      </c>
      <c r="D642" s="56">
        <v>73611.860000000015</v>
      </c>
    </row>
    <row r="643" spans="1:4" x14ac:dyDescent="0.25">
      <c r="A643" s="52" t="s">
        <v>40</v>
      </c>
      <c r="B643" s="56">
        <v>30734.260000000002</v>
      </c>
      <c r="C643" s="79">
        <v>416.81</v>
      </c>
      <c r="D643" s="56">
        <v>31151.07</v>
      </c>
    </row>
    <row r="644" spans="1:4" x14ac:dyDescent="0.25">
      <c r="A644" s="53" t="s">
        <v>175</v>
      </c>
      <c r="B644" s="56">
        <v>4715.22</v>
      </c>
      <c r="C644" s="79">
        <v>63.93</v>
      </c>
      <c r="D644" s="56">
        <v>4779.1500000000005</v>
      </c>
    </row>
    <row r="645" spans="1:4" x14ac:dyDescent="0.25">
      <c r="A645" s="54" t="s">
        <v>176</v>
      </c>
      <c r="B645" s="56">
        <v>5.43</v>
      </c>
      <c r="C645" s="79">
        <v>0</v>
      </c>
      <c r="D645" s="56">
        <v>5.43</v>
      </c>
    </row>
    <row r="646" spans="1:4" x14ac:dyDescent="0.25">
      <c r="A646" s="55" t="s">
        <v>114</v>
      </c>
      <c r="B646" s="56">
        <v>5.43</v>
      </c>
      <c r="C646" s="79">
        <v>0</v>
      </c>
      <c r="D646" s="56">
        <v>5.43</v>
      </c>
    </row>
    <row r="647" spans="1:4" x14ac:dyDescent="0.25">
      <c r="A647" s="54" t="s">
        <v>177</v>
      </c>
      <c r="B647" s="56">
        <v>4709.79</v>
      </c>
      <c r="C647" s="79">
        <v>63.93</v>
      </c>
      <c r="D647" s="56">
        <v>4773.72</v>
      </c>
    </row>
    <row r="648" spans="1:4" x14ac:dyDescent="0.25">
      <c r="A648" s="55" t="s">
        <v>114</v>
      </c>
      <c r="B648" s="56">
        <v>4709.79</v>
      </c>
      <c r="C648" s="79">
        <v>63.93</v>
      </c>
      <c r="D648" s="56">
        <v>4773.72</v>
      </c>
    </row>
    <row r="649" spans="1:4" x14ac:dyDescent="0.25">
      <c r="A649" s="53" t="s">
        <v>226</v>
      </c>
      <c r="B649" s="56">
        <v>23028.37</v>
      </c>
      <c r="C649" s="79">
        <v>311.25</v>
      </c>
      <c r="D649" s="56">
        <v>23339.62</v>
      </c>
    </row>
    <row r="650" spans="1:4" x14ac:dyDescent="0.25">
      <c r="A650" s="54" t="s">
        <v>227</v>
      </c>
      <c r="B650" s="56">
        <v>23028.37</v>
      </c>
      <c r="C650" s="79">
        <v>311.25</v>
      </c>
      <c r="D650" s="56">
        <v>23339.62</v>
      </c>
    </row>
    <row r="651" spans="1:4" x14ac:dyDescent="0.25">
      <c r="A651" s="55" t="s">
        <v>114</v>
      </c>
      <c r="B651" s="56">
        <v>23028.37</v>
      </c>
      <c r="C651" s="79">
        <v>311.25</v>
      </c>
      <c r="D651" s="56">
        <v>23339.62</v>
      </c>
    </row>
    <row r="652" spans="1:4" x14ac:dyDescent="0.25">
      <c r="A652" s="53" t="s">
        <v>230</v>
      </c>
      <c r="B652" s="56">
        <v>2990.67</v>
      </c>
      <c r="C652" s="79">
        <v>41.63</v>
      </c>
      <c r="D652" s="56">
        <v>3032.3</v>
      </c>
    </row>
    <row r="653" spans="1:4" x14ac:dyDescent="0.25">
      <c r="A653" s="54" t="s">
        <v>231</v>
      </c>
      <c r="B653" s="56">
        <v>0</v>
      </c>
      <c r="C653" s="79">
        <v>0</v>
      </c>
      <c r="D653" s="56">
        <v>0</v>
      </c>
    </row>
    <row r="654" spans="1:4" x14ac:dyDescent="0.25">
      <c r="A654" s="55" t="s">
        <v>114</v>
      </c>
      <c r="B654" s="56">
        <v>0</v>
      </c>
      <c r="C654" s="79">
        <v>0</v>
      </c>
      <c r="D654" s="56">
        <v>0</v>
      </c>
    </row>
    <row r="655" spans="1:4" x14ac:dyDescent="0.25">
      <c r="A655" s="54" t="s">
        <v>232</v>
      </c>
      <c r="B655" s="56">
        <v>0</v>
      </c>
      <c r="C655" s="79">
        <v>0</v>
      </c>
      <c r="D655" s="56">
        <v>0</v>
      </c>
    </row>
    <row r="656" spans="1:4" x14ac:dyDescent="0.25">
      <c r="A656" s="55" t="s">
        <v>114</v>
      </c>
      <c r="B656" s="56">
        <v>0</v>
      </c>
      <c r="C656" s="79">
        <v>0</v>
      </c>
      <c r="D656" s="56">
        <v>0</v>
      </c>
    </row>
    <row r="657" spans="1:4" x14ac:dyDescent="0.25">
      <c r="A657" s="54" t="s">
        <v>233</v>
      </c>
      <c r="B657" s="56">
        <v>0</v>
      </c>
      <c r="C657" s="79">
        <v>0</v>
      </c>
      <c r="D657" s="56">
        <v>0</v>
      </c>
    </row>
    <row r="658" spans="1:4" x14ac:dyDescent="0.25">
      <c r="A658" s="55" t="s">
        <v>114</v>
      </c>
      <c r="B658" s="56">
        <v>0</v>
      </c>
      <c r="C658" s="79">
        <v>0</v>
      </c>
      <c r="D658" s="56">
        <v>0</v>
      </c>
    </row>
    <row r="659" spans="1:4" x14ac:dyDescent="0.25">
      <c r="A659" s="54" t="s">
        <v>234</v>
      </c>
      <c r="B659" s="56">
        <v>2990.67</v>
      </c>
      <c r="C659" s="79">
        <v>41.63</v>
      </c>
      <c r="D659" s="56">
        <v>3032.3</v>
      </c>
    </row>
    <row r="660" spans="1:4" x14ac:dyDescent="0.25">
      <c r="A660" s="55" t="s">
        <v>114</v>
      </c>
      <c r="B660" s="56">
        <v>2990.67</v>
      </c>
      <c r="C660" s="79">
        <v>41.63</v>
      </c>
      <c r="D660" s="56">
        <v>3032.3</v>
      </c>
    </row>
    <row r="661" spans="1:4" x14ac:dyDescent="0.25">
      <c r="A661" s="52" t="s">
        <v>19</v>
      </c>
      <c r="B661" s="56">
        <v>41831.920000000006</v>
      </c>
      <c r="C661" s="79">
        <v>628.87</v>
      </c>
      <c r="D661" s="56">
        <v>42460.790000000008</v>
      </c>
    </row>
    <row r="662" spans="1:4" x14ac:dyDescent="0.25">
      <c r="A662" s="53" t="s">
        <v>158</v>
      </c>
      <c r="B662" s="56">
        <v>0</v>
      </c>
      <c r="C662" s="79">
        <v>0</v>
      </c>
      <c r="D662" s="56">
        <v>0</v>
      </c>
    </row>
    <row r="663" spans="1:4" x14ac:dyDescent="0.25">
      <c r="A663" s="54" t="s">
        <v>159</v>
      </c>
      <c r="B663" s="56">
        <v>0</v>
      </c>
      <c r="C663" s="79">
        <v>0</v>
      </c>
      <c r="D663" s="56">
        <v>0</v>
      </c>
    </row>
    <row r="664" spans="1:4" x14ac:dyDescent="0.25">
      <c r="A664" s="55" t="s">
        <v>114</v>
      </c>
      <c r="B664" s="56">
        <v>0</v>
      </c>
      <c r="C664" s="79">
        <v>0</v>
      </c>
      <c r="D664" s="56">
        <v>0</v>
      </c>
    </row>
    <row r="665" spans="1:4" x14ac:dyDescent="0.25">
      <c r="A665" s="53" t="s">
        <v>181</v>
      </c>
      <c r="B665" s="56">
        <v>3660.3</v>
      </c>
      <c r="C665" s="79">
        <v>53.660000000000004</v>
      </c>
      <c r="D665" s="56">
        <v>3713.96</v>
      </c>
    </row>
    <row r="666" spans="1:4" x14ac:dyDescent="0.25">
      <c r="A666" s="54" t="s">
        <v>182</v>
      </c>
      <c r="B666" s="56">
        <v>158.25</v>
      </c>
      <c r="C666" s="79">
        <v>2.0699999999999998</v>
      </c>
      <c r="D666" s="56">
        <v>160.32</v>
      </c>
    </row>
    <row r="667" spans="1:4" x14ac:dyDescent="0.25">
      <c r="A667" s="55" t="s">
        <v>114</v>
      </c>
      <c r="B667" s="56">
        <v>158.25</v>
      </c>
      <c r="C667" s="79">
        <v>2.0699999999999998</v>
      </c>
      <c r="D667" s="56">
        <v>160.32</v>
      </c>
    </row>
    <row r="668" spans="1:4" x14ac:dyDescent="0.25">
      <c r="A668" s="54" t="s">
        <v>183</v>
      </c>
      <c r="B668" s="56">
        <v>24.08</v>
      </c>
      <c r="C668" s="79">
        <v>0</v>
      </c>
      <c r="D668" s="56">
        <v>24.08</v>
      </c>
    </row>
    <row r="669" spans="1:4" x14ac:dyDescent="0.25">
      <c r="A669" s="55" t="s">
        <v>114</v>
      </c>
      <c r="B669" s="56">
        <v>24.08</v>
      </c>
      <c r="C669" s="79">
        <v>0</v>
      </c>
      <c r="D669" s="56">
        <v>24.08</v>
      </c>
    </row>
    <row r="670" spans="1:4" x14ac:dyDescent="0.25">
      <c r="A670" s="54" t="s">
        <v>184</v>
      </c>
      <c r="B670" s="56">
        <v>11.01</v>
      </c>
      <c r="C670" s="79">
        <v>0</v>
      </c>
      <c r="D670" s="56">
        <v>11.01</v>
      </c>
    </row>
    <row r="671" spans="1:4" x14ac:dyDescent="0.25">
      <c r="A671" s="55" t="s">
        <v>114</v>
      </c>
      <c r="B671" s="56">
        <v>11.01</v>
      </c>
      <c r="C671" s="79">
        <v>0</v>
      </c>
      <c r="D671" s="56">
        <v>11.01</v>
      </c>
    </row>
    <row r="672" spans="1:4" x14ac:dyDescent="0.25">
      <c r="A672" s="54" t="s">
        <v>185</v>
      </c>
      <c r="B672" s="56">
        <v>3466.96</v>
      </c>
      <c r="C672" s="79">
        <v>51.59</v>
      </c>
      <c r="D672" s="56">
        <v>3518.55</v>
      </c>
    </row>
    <row r="673" spans="1:4" x14ac:dyDescent="0.25">
      <c r="A673" s="55" t="s">
        <v>114</v>
      </c>
      <c r="B673" s="56">
        <v>3466.96</v>
      </c>
      <c r="C673" s="79">
        <v>51.59</v>
      </c>
      <c r="D673" s="56">
        <v>3518.55</v>
      </c>
    </row>
    <row r="674" spans="1:4" x14ac:dyDescent="0.25">
      <c r="A674" s="53" t="s">
        <v>204</v>
      </c>
      <c r="B674" s="56">
        <v>8854.8799999999992</v>
      </c>
      <c r="C674" s="79">
        <v>132.79</v>
      </c>
      <c r="D674" s="56">
        <v>8987.67</v>
      </c>
    </row>
    <row r="675" spans="1:4" x14ac:dyDescent="0.25">
      <c r="A675" s="54" t="s">
        <v>205</v>
      </c>
      <c r="B675" s="56">
        <v>0</v>
      </c>
      <c r="C675" s="79">
        <v>0</v>
      </c>
      <c r="D675" s="56">
        <v>0</v>
      </c>
    </row>
    <row r="676" spans="1:4" x14ac:dyDescent="0.25">
      <c r="A676" s="55" t="s">
        <v>114</v>
      </c>
      <c r="B676" s="56">
        <v>0</v>
      </c>
      <c r="C676" s="79">
        <v>0</v>
      </c>
      <c r="D676" s="56">
        <v>0</v>
      </c>
    </row>
    <row r="677" spans="1:4" x14ac:dyDescent="0.25">
      <c r="A677" s="54" t="s">
        <v>206</v>
      </c>
      <c r="B677" s="56">
        <v>8823.23</v>
      </c>
      <c r="C677" s="79">
        <v>132.79</v>
      </c>
      <c r="D677" s="56">
        <v>8956.02</v>
      </c>
    </row>
    <row r="678" spans="1:4" x14ac:dyDescent="0.25">
      <c r="A678" s="55" t="s">
        <v>114</v>
      </c>
      <c r="B678" s="56">
        <v>8823.23</v>
      </c>
      <c r="C678" s="79">
        <v>132.79</v>
      </c>
      <c r="D678" s="56">
        <v>8956.02</v>
      </c>
    </row>
    <row r="679" spans="1:4" x14ac:dyDescent="0.25">
      <c r="A679" s="54" t="s">
        <v>207</v>
      </c>
      <c r="B679" s="56">
        <v>31.65</v>
      </c>
      <c r="C679" s="79">
        <v>0</v>
      </c>
      <c r="D679" s="56">
        <v>31.65</v>
      </c>
    </row>
    <row r="680" spans="1:4" x14ac:dyDescent="0.25">
      <c r="A680" s="55" t="s">
        <v>114</v>
      </c>
      <c r="B680" s="56">
        <v>31.65</v>
      </c>
      <c r="C680" s="79">
        <v>0</v>
      </c>
      <c r="D680" s="56">
        <v>31.65</v>
      </c>
    </row>
    <row r="681" spans="1:4" x14ac:dyDescent="0.25">
      <c r="A681" s="53" t="s">
        <v>208</v>
      </c>
      <c r="B681" s="56">
        <v>16648.830000000002</v>
      </c>
      <c r="C681" s="79">
        <v>251.81</v>
      </c>
      <c r="D681" s="56">
        <v>16900.640000000003</v>
      </c>
    </row>
    <row r="682" spans="1:4" x14ac:dyDescent="0.25">
      <c r="A682" s="54" t="s">
        <v>209</v>
      </c>
      <c r="B682" s="56">
        <v>16648.830000000002</v>
      </c>
      <c r="C682" s="79">
        <v>251.81</v>
      </c>
      <c r="D682" s="56">
        <v>16900.640000000003</v>
      </c>
    </row>
    <row r="683" spans="1:4" x14ac:dyDescent="0.25">
      <c r="A683" s="55" t="s">
        <v>114</v>
      </c>
      <c r="B683" s="56">
        <v>16648.830000000002</v>
      </c>
      <c r="C683" s="79">
        <v>251.81</v>
      </c>
      <c r="D683" s="56">
        <v>16900.640000000003</v>
      </c>
    </row>
    <row r="684" spans="1:4" x14ac:dyDescent="0.25">
      <c r="A684" s="53" t="s">
        <v>213</v>
      </c>
      <c r="B684" s="56">
        <v>12505.54</v>
      </c>
      <c r="C684" s="79">
        <v>188.54</v>
      </c>
      <c r="D684" s="56">
        <v>12694.080000000002</v>
      </c>
    </row>
    <row r="685" spans="1:4" x14ac:dyDescent="0.25">
      <c r="A685" s="54" t="s">
        <v>214</v>
      </c>
      <c r="B685" s="56">
        <v>0</v>
      </c>
      <c r="C685" s="79">
        <v>0</v>
      </c>
      <c r="D685" s="56">
        <v>0</v>
      </c>
    </row>
    <row r="686" spans="1:4" x14ac:dyDescent="0.25">
      <c r="A686" s="55" t="s">
        <v>114</v>
      </c>
      <c r="B686" s="56">
        <v>0</v>
      </c>
      <c r="C686" s="79">
        <v>0</v>
      </c>
      <c r="D686" s="56">
        <v>0</v>
      </c>
    </row>
    <row r="687" spans="1:4" x14ac:dyDescent="0.25">
      <c r="A687" s="54" t="s">
        <v>215</v>
      </c>
      <c r="B687" s="56">
        <v>12505.54</v>
      </c>
      <c r="C687" s="79">
        <v>188.54</v>
      </c>
      <c r="D687" s="56">
        <v>12694.080000000002</v>
      </c>
    </row>
    <row r="688" spans="1:4" x14ac:dyDescent="0.25">
      <c r="A688" s="55" t="s">
        <v>114</v>
      </c>
      <c r="B688" s="56">
        <v>12505.54</v>
      </c>
      <c r="C688" s="79">
        <v>188.54</v>
      </c>
      <c r="D688" s="56">
        <v>12694.080000000002</v>
      </c>
    </row>
    <row r="689" spans="1:4" x14ac:dyDescent="0.25">
      <c r="A689" s="53" t="s">
        <v>216</v>
      </c>
      <c r="B689" s="56">
        <v>162.37</v>
      </c>
      <c r="C689" s="79">
        <v>2.0699999999999998</v>
      </c>
      <c r="D689" s="56">
        <v>164.44</v>
      </c>
    </row>
    <row r="690" spans="1:4" x14ac:dyDescent="0.25">
      <c r="A690" s="54" t="s">
        <v>217</v>
      </c>
      <c r="B690" s="56">
        <v>0</v>
      </c>
      <c r="C690" s="79">
        <v>0</v>
      </c>
      <c r="D690" s="56">
        <v>0</v>
      </c>
    </row>
    <row r="691" spans="1:4" x14ac:dyDescent="0.25">
      <c r="A691" s="55" t="s">
        <v>114</v>
      </c>
      <c r="B691" s="56">
        <v>0</v>
      </c>
      <c r="C691" s="79">
        <v>0</v>
      </c>
      <c r="D691" s="56">
        <v>0</v>
      </c>
    </row>
    <row r="692" spans="1:4" x14ac:dyDescent="0.25">
      <c r="A692" s="54" t="s">
        <v>218</v>
      </c>
      <c r="B692" s="56">
        <v>162.37</v>
      </c>
      <c r="C692" s="79">
        <v>2.0699999999999998</v>
      </c>
      <c r="D692" s="56">
        <v>164.44</v>
      </c>
    </row>
    <row r="693" spans="1:4" x14ac:dyDescent="0.25">
      <c r="A693" s="55" t="s">
        <v>114</v>
      </c>
      <c r="B693" s="56">
        <v>162.37</v>
      </c>
      <c r="C693" s="79">
        <v>2.0699999999999998</v>
      </c>
      <c r="D693" s="56">
        <v>164.44</v>
      </c>
    </row>
    <row r="694" spans="1:4" x14ac:dyDescent="0.25">
      <c r="A694" s="54" t="s">
        <v>219</v>
      </c>
      <c r="B694" s="56">
        <v>0</v>
      </c>
      <c r="C694" s="79">
        <v>0</v>
      </c>
      <c r="D694" s="56">
        <v>0</v>
      </c>
    </row>
    <row r="695" spans="1:4" x14ac:dyDescent="0.25">
      <c r="A695" s="55" t="s">
        <v>114</v>
      </c>
      <c r="B695" s="56">
        <v>0</v>
      </c>
      <c r="C695" s="79">
        <v>0</v>
      </c>
      <c r="D695" s="56">
        <v>0</v>
      </c>
    </row>
    <row r="696" spans="1:4" x14ac:dyDescent="0.25">
      <c r="A696" s="53" t="s">
        <v>235</v>
      </c>
      <c r="B696" s="56">
        <v>0</v>
      </c>
      <c r="C696" s="79">
        <v>0</v>
      </c>
      <c r="D696" s="56">
        <v>0</v>
      </c>
    </row>
    <row r="697" spans="1:4" x14ac:dyDescent="0.25">
      <c r="A697" s="54" t="s">
        <v>236</v>
      </c>
      <c r="B697" s="56">
        <v>0</v>
      </c>
      <c r="C697" s="79">
        <v>0</v>
      </c>
      <c r="D697" s="56">
        <v>0</v>
      </c>
    </row>
    <row r="698" spans="1:4" x14ac:dyDescent="0.25">
      <c r="A698" s="55" t="s">
        <v>114</v>
      </c>
      <c r="B698" s="56">
        <v>0</v>
      </c>
      <c r="C698" s="79">
        <v>0</v>
      </c>
      <c r="D698" s="56">
        <v>0</v>
      </c>
    </row>
    <row r="699" spans="1:4" x14ac:dyDescent="0.25">
      <c r="A699" s="54" t="s">
        <v>237</v>
      </c>
      <c r="B699" s="56">
        <v>0</v>
      </c>
      <c r="C699" s="79">
        <v>0</v>
      </c>
      <c r="D699" s="56">
        <v>0</v>
      </c>
    </row>
    <row r="700" spans="1:4" x14ac:dyDescent="0.25">
      <c r="A700" s="55" t="s">
        <v>114</v>
      </c>
      <c r="B700" s="56">
        <v>0</v>
      </c>
      <c r="C700" s="79">
        <v>0</v>
      </c>
      <c r="D700" s="56">
        <v>0</v>
      </c>
    </row>
    <row r="701" spans="1:4" x14ac:dyDescent="0.25">
      <c r="A701" s="54" t="s">
        <v>238</v>
      </c>
      <c r="B701" s="56">
        <v>0</v>
      </c>
      <c r="C701" s="79">
        <v>0</v>
      </c>
      <c r="D701" s="56">
        <v>0</v>
      </c>
    </row>
    <row r="702" spans="1:4" x14ac:dyDescent="0.25">
      <c r="A702" s="55" t="s">
        <v>114</v>
      </c>
      <c r="B702" s="56">
        <v>0</v>
      </c>
      <c r="C702" s="79">
        <v>0</v>
      </c>
      <c r="D702" s="56">
        <v>0</v>
      </c>
    </row>
    <row r="703" spans="1:4" x14ac:dyDescent="0.25">
      <c r="A703" s="54" t="s">
        <v>239</v>
      </c>
      <c r="B703" s="56">
        <v>0</v>
      </c>
      <c r="C703" s="79">
        <v>0</v>
      </c>
      <c r="D703" s="56">
        <v>0</v>
      </c>
    </row>
    <row r="704" spans="1:4" x14ac:dyDescent="0.25">
      <c r="A704" s="55" t="s">
        <v>114</v>
      </c>
      <c r="B704" s="56">
        <v>0</v>
      </c>
      <c r="C704" s="79">
        <v>0</v>
      </c>
      <c r="D704" s="56">
        <v>0</v>
      </c>
    </row>
    <row r="705" spans="1:4" x14ac:dyDescent="0.25">
      <c r="A705" s="54" t="s">
        <v>240</v>
      </c>
      <c r="B705" s="56">
        <v>0</v>
      </c>
      <c r="C705" s="79">
        <v>0</v>
      </c>
      <c r="D705" s="56">
        <v>0</v>
      </c>
    </row>
    <row r="706" spans="1:4" x14ac:dyDescent="0.25">
      <c r="A706" s="55" t="s">
        <v>114</v>
      </c>
      <c r="B706" s="56">
        <v>0</v>
      </c>
      <c r="C706" s="79">
        <v>0</v>
      </c>
      <c r="D706" s="56">
        <v>0</v>
      </c>
    </row>
    <row r="707" spans="1:4" x14ac:dyDescent="0.25">
      <c r="A707" s="53" t="s">
        <v>246</v>
      </c>
      <c r="B707" s="56">
        <v>0</v>
      </c>
      <c r="C707" s="79">
        <v>0</v>
      </c>
      <c r="D707" s="56">
        <v>0</v>
      </c>
    </row>
    <row r="708" spans="1:4" x14ac:dyDescent="0.25">
      <c r="A708" s="54" t="s">
        <v>247</v>
      </c>
      <c r="B708" s="56">
        <v>0</v>
      </c>
      <c r="C708" s="79">
        <v>0</v>
      </c>
      <c r="D708" s="56">
        <v>0</v>
      </c>
    </row>
    <row r="709" spans="1:4" x14ac:dyDescent="0.25">
      <c r="A709" s="55" t="s">
        <v>114</v>
      </c>
      <c r="B709" s="56">
        <v>0</v>
      </c>
      <c r="C709" s="79">
        <v>0</v>
      </c>
      <c r="D709" s="56">
        <v>0</v>
      </c>
    </row>
    <row r="710" spans="1:4" x14ac:dyDescent="0.25">
      <c r="A710" s="1" t="s">
        <v>277</v>
      </c>
      <c r="B710" s="56">
        <v>0</v>
      </c>
      <c r="C710" s="79">
        <v>-42.650000000000006</v>
      </c>
      <c r="D710" s="56">
        <v>-42.650000000000006</v>
      </c>
    </row>
    <row r="711" spans="1:4" x14ac:dyDescent="0.25">
      <c r="A711" s="52" t="s">
        <v>25</v>
      </c>
      <c r="B711" s="56">
        <v>0</v>
      </c>
      <c r="C711" s="79">
        <v>30.74</v>
      </c>
      <c r="D711" s="56">
        <v>30.74</v>
      </c>
    </row>
    <row r="712" spans="1:4" x14ac:dyDescent="0.25">
      <c r="A712" s="53" t="s">
        <v>254</v>
      </c>
      <c r="B712" s="56">
        <v>0</v>
      </c>
      <c r="C712" s="79">
        <v>15.37</v>
      </c>
      <c r="D712" s="56">
        <v>15.37</v>
      </c>
    </row>
    <row r="713" spans="1:4" x14ac:dyDescent="0.25">
      <c r="A713" s="54" t="s">
        <v>255</v>
      </c>
      <c r="B713" s="56">
        <v>0</v>
      </c>
      <c r="C713" s="79">
        <v>15.37</v>
      </c>
      <c r="D713" s="56">
        <v>15.37</v>
      </c>
    </row>
    <row r="714" spans="1:4" x14ac:dyDescent="0.25">
      <c r="A714" s="55" t="s">
        <v>160</v>
      </c>
      <c r="B714" s="56">
        <v>0</v>
      </c>
      <c r="C714" s="79">
        <v>15.37</v>
      </c>
      <c r="D714" s="56">
        <v>15.37</v>
      </c>
    </row>
    <row r="715" spans="1:4" x14ac:dyDescent="0.25">
      <c r="A715" s="54" t="s">
        <v>256</v>
      </c>
      <c r="B715" s="56">
        <v>0</v>
      </c>
      <c r="C715" s="79">
        <v>0</v>
      </c>
      <c r="D715" s="56">
        <v>0</v>
      </c>
    </row>
    <row r="716" spans="1:4" x14ac:dyDescent="0.25">
      <c r="A716" s="55" t="s">
        <v>160</v>
      </c>
      <c r="B716" s="56">
        <v>0</v>
      </c>
      <c r="C716" s="79">
        <v>0</v>
      </c>
      <c r="D716" s="56">
        <v>0</v>
      </c>
    </row>
    <row r="717" spans="1:4" x14ac:dyDescent="0.25">
      <c r="A717" s="54" t="s">
        <v>257</v>
      </c>
      <c r="B717" s="56">
        <v>0</v>
      </c>
      <c r="C717" s="79">
        <v>0</v>
      </c>
      <c r="D717" s="56">
        <v>0</v>
      </c>
    </row>
    <row r="718" spans="1:4" x14ac:dyDescent="0.25">
      <c r="A718" s="55" t="s">
        <v>160</v>
      </c>
      <c r="B718" s="56">
        <v>0</v>
      </c>
      <c r="C718" s="79">
        <v>0</v>
      </c>
      <c r="D718" s="56">
        <v>0</v>
      </c>
    </row>
    <row r="719" spans="1:4" x14ac:dyDescent="0.25">
      <c r="A719" s="53" t="s">
        <v>273</v>
      </c>
      <c r="B719" s="56">
        <v>0</v>
      </c>
      <c r="C719" s="79">
        <v>15.37</v>
      </c>
      <c r="D719" s="56">
        <v>15.37</v>
      </c>
    </row>
    <row r="720" spans="1:4" x14ac:dyDescent="0.25">
      <c r="A720" s="54" t="s">
        <v>274</v>
      </c>
      <c r="B720" s="56">
        <v>0</v>
      </c>
      <c r="C720" s="79">
        <v>15.37</v>
      </c>
      <c r="D720" s="56">
        <v>15.37</v>
      </c>
    </row>
    <row r="721" spans="1:4" x14ac:dyDescent="0.25">
      <c r="A721" s="55" t="s">
        <v>160</v>
      </c>
      <c r="B721" s="56">
        <v>0</v>
      </c>
      <c r="C721" s="79">
        <v>15.37</v>
      </c>
      <c r="D721" s="56">
        <v>15.37</v>
      </c>
    </row>
    <row r="722" spans="1:4" x14ac:dyDescent="0.25">
      <c r="A722" s="52" t="s">
        <v>13</v>
      </c>
      <c r="B722" s="56">
        <v>0</v>
      </c>
      <c r="C722" s="79">
        <v>0</v>
      </c>
      <c r="D722" s="56">
        <v>0</v>
      </c>
    </row>
    <row r="723" spans="1:4" x14ac:dyDescent="0.25">
      <c r="A723" s="53" t="s">
        <v>148</v>
      </c>
      <c r="B723" s="56">
        <v>0</v>
      </c>
      <c r="C723" s="79">
        <v>0</v>
      </c>
      <c r="D723" s="56">
        <v>0</v>
      </c>
    </row>
    <row r="724" spans="1:4" x14ac:dyDescent="0.25">
      <c r="A724" s="54" t="s">
        <v>149</v>
      </c>
      <c r="B724" s="56">
        <v>0</v>
      </c>
      <c r="C724" s="79">
        <v>0</v>
      </c>
      <c r="D724" s="56">
        <v>0</v>
      </c>
    </row>
    <row r="725" spans="1:4" x14ac:dyDescent="0.25">
      <c r="A725" s="55" t="s">
        <v>160</v>
      </c>
      <c r="B725" s="56">
        <v>0</v>
      </c>
      <c r="C725" s="79">
        <v>0</v>
      </c>
      <c r="D725" s="56">
        <v>0</v>
      </c>
    </row>
    <row r="726" spans="1:4" x14ac:dyDescent="0.25">
      <c r="A726" s="54" t="s">
        <v>150</v>
      </c>
      <c r="B726" s="56">
        <v>0</v>
      </c>
      <c r="C726" s="79">
        <v>0</v>
      </c>
      <c r="D726" s="56">
        <v>0</v>
      </c>
    </row>
    <row r="727" spans="1:4" x14ac:dyDescent="0.25">
      <c r="A727" s="55" t="s">
        <v>160</v>
      </c>
      <c r="B727" s="56">
        <v>0</v>
      </c>
      <c r="C727" s="79">
        <v>0</v>
      </c>
      <c r="D727" s="56">
        <v>0</v>
      </c>
    </row>
    <row r="728" spans="1:4" x14ac:dyDescent="0.25">
      <c r="A728" s="54" t="s">
        <v>151</v>
      </c>
      <c r="B728" s="56">
        <v>0</v>
      </c>
      <c r="C728" s="79">
        <v>0</v>
      </c>
      <c r="D728" s="56">
        <v>0</v>
      </c>
    </row>
    <row r="729" spans="1:4" x14ac:dyDescent="0.25">
      <c r="A729" s="55" t="s">
        <v>160</v>
      </c>
      <c r="B729" s="56">
        <v>0</v>
      </c>
      <c r="C729" s="79">
        <v>0</v>
      </c>
      <c r="D729" s="56">
        <v>0</v>
      </c>
    </row>
    <row r="730" spans="1:4" x14ac:dyDescent="0.25">
      <c r="A730" s="53" t="s">
        <v>152</v>
      </c>
      <c r="B730" s="56">
        <v>0</v>
      </c>
      <c r="C730" s="79">
        <v>0</v>
      </c>
      <c r="D730" s="56">
        <v>0</v>
      </c>
    </row>
    <row r="731" spans="1:4" x14ac:dyDescent="0.25">
      <c r="A731" s="54" t="s">
        <v>153</v>
      </c>
      <c r="B731" s="56">
        <v>0</v>
      </c>
      <c r="C731" s="79">
        <v>0</v>
      </c>
      <c r="D731" s="56">
        <v>0</v>
      </c>
    </row>
    <row r="732" spans="1:4" x14ac:dyDescent="0.25">
      <c r="A732" s="55" t="s">
        <v>160</v>
      </c>
      <c r="B732" s="56">
        <v>0</v>
      </c>
      <c r="C732" s="79">
        <v>0</v>
      </c>
      <c r="D732" s="56">
        <v>0</v>
      </c>
    </row>
    <row r="733" spans="1:4" x14ac:dyDescent="0.25">
      <c r="A733" s="54" t="s">
        <v>154</v>
      </c>
      <c r="B733" s="56">
        <v>0</v>
      </c>
      <c r="C733" s="79">
        <v>0</v>
      </c>
      <c r="D733" s="56">
        <v>0</v>
      </c>
    </row>
    <row r="734" spans="1:4" x14ac:dyDescent="0.25">
      <c r="A734" s="55" t="s">
        <v>160</v>
      </c>
      <c r="B734" s="56">
        <v>0</v>
      </c>
      <c r="C734" s="79">
        <v>0</v>
      </c>
      <c r="D734" s="56">
        <v>0</v>
      </c>
    </row>
    <row r="735" spans="1:4" x14ac:dyDescent="0.25">
      <c r="A735" s="54" t="s">
        <v>155</v>
      </c>
      <c r="B735" s="56">
        <v>0</v>
      </c>
      <c r="C735" s="79">
        <v>0</v>
      </c>
      <c r="D735" s="56">
        <v>0</v>
      </c>
    </row>
    <row r="736" spans="1:4" x14ac:dyDescent="0.25">
      <c r="A736" s="55" t="s">
        <v>160</v>
      </c>
      <c r="B736" s="56">
        <v>0</v>
      </c>
      <c r="C736" s="79">
        <v>0</v>
      </c>
      <c r="D736" s="56">
        <v>0</v>
      </c>
    </row>
    <row r="737" spans="1:4" x14ac:dyDescent="0.25">
      <c r="A737" s="54" t="s">
        <v>156</v>
      </c>
      <c r="B737" s="56">
        <v>0</v>
      </c>
      <c r="C737" s="79">
        <v>0</v>
      </c>
      <c r="D737" s="56">
        <v>0</v>
      </c>
    </row>
    <row r="738" spans="1:4" x14ac:dyDescent="0.25">
      <c r="A738" s="55" t="s">
        <v>160</v>
      </c>
      <c r="B738" s="56">
        <v>0</v>
      </c>
      <c r="C738" s="79">
        <v>0</v>
      </c>
      <c r="D738" s="56">
        <v>0</v>
      </c>
    </row>
    <row r="739" spans="1:4" x14ac:dyDescent="0.25">
      <c r="A739" s="54" t="s">
        <v>157</v>
      </c>
      <c r="B739" s="56">
        <v>0</v>
      </c>
      <c r="C739" s="79">
        <v>0</v>
      </c>
      <c r="D739" s="56">
        <v>0</v>
      </c>
    </row>
    <row r="740" spans="1:4" x14ac:dyDescent="0.25">
      <c r="A740" s="55" t="s">
        <v>160</v>
      </c>
      <c r="B740" s="56">
        <v>0</v>
      </c>
      <c r="C740" s="79">
        <v>0</v>
      </c>
      <c r="D740" s="56">
        <v>0</v>
      </c>
    </row>
    <row r="741" spans="1:4" x14ac:dyDescent="0.25">
      <c r="A741" s="53" t="s">
        <v>169</v>
      </c>
      <c r="B741" s="56">
        <v>0</v>
      </c>
      <c r="C741" s="79">
        <v>0</v>
      </c>
      <c r="D741" s="56">
        <v>0</v>
      </c>
    </row>
    <row r="742" spans="1:4" x14ac:dyDescent="0.25">
      <c r="A742" s="54" t="s">
        <v>170</v>
      </c>
      <c r="B742" s="56">
        <v>0</v>
      </c>
      <c r="C742" s="79">
        <v>0</v>
      </c>
      <c r="D742" s="56">
        <v>0</v>
      </c>
    </row>
    <row r="743" spans="1:4" x14ac:dyDescent="0.25">
      <c r="A743" s="55" t="s">
        <v>160</v>
      </c>
      <c r="B743" s="56">
        <v>0</v>
      </c>
      <c r="C743" s="79">
        <v>0</v>
      </c>
      <c r="D743" s="56">
        <v>0</v>
      </c>
    </row>
    <row r="744" spans="1:4" x14ac:dyDescent="0.25">
      <c r="A744" s="54" t="s">
        <v>171</v>
      </c>
      <c r="B744" s="56">
        <v>0</v>
      </c>
      <c r="C744" s="79">
        <v>0</v>
      </c>
      <c r="D744" s="56">
        <v>0</v>
      </c>
    </row>
    <row r="745" spans="1:4" x14ac:dyDescent="0.25">
      <c r="A745" s="55" t="s">
        <v>160</v>
      </c>
      <c r="B745" s="56">
        <v>0</v>
      </c>
      <c r="C745" s="79">
        <v>0</v>
      </c>
      <c r="D745" s="56">
        <v>0</v>
      </c>
    </row>
    <row r="746" spans="1:4" x14ac:dyDescent="0.25">
      <c r="A746" s="54" t="s">
        <v>172</v>
      </c>
      <c r="B746" s="56">
        <v>0</v>
      </c>
      <c r="C746" s="79">
        <v>0</v>
      </c>
      <c r="D746" s="56">
        <v>0</v>
      </c>
    </row>
    <row r="747" spans="1:4" x14ac:dyDescent="0.25">
      <c r="A747" s="55" t="s">
        <v>160</v>
      </c>
      <c r="B747" s="56">
        <v>0</v>
      </c>
      <c r="C747" s="79">
        <v>0</v>
      </c>
      <c r="D747" s="56">
        <v>0</v>
      </c>
    </row>
    <row r="748" spans="1:4" x14ac:dyDescent="0.25">
      <c r="A748" s="53" t="s">
        <v>178</v>
      </c>
      <c r="B748" s="56">
        <v>0</v>
      </c>
      <c r="C748" s="79">
        <v>0</v>
      </c>
      <c r="D748" s="56">
        <v>0</v>
      </c>
    </row>
    <row r="749" spans="1:4" x14ac:dyDescent="0.25">
      <c r="A749" s="54" t="s">
        <v>179</v>
      </c>
      <c r="B749" s="56">
        <v>0</v>
      </c>
      <c r="C749" s="79">
        <v>0</v>
      </c>
      <c r="D749" s="56">
        <v>0</v>
      </c>
    </row>
    <row r="750" spans="1:4" x14ac:dyDescent="0.25">
      <c r="A750" s="55" t="s">
        <v>160</v>
      </c>
      <c r="B750" s="56">
        <v>0</v>
      </c>
      <c r="C750" s="79">
        <v>0</v>
      </c>
      <c r="D750" s="56">
        <v>0</v>
      </c>
    </row>
    <row r="751" spans="1:4" x14ac:dyDescent="0.25">
      <c r="A751" s="54" t="s">
        <v>180</v>
      </c>
      <c r="B751" s="56">
        <v>0</v>
      </c>
      <c r="C751" s="79">
        <v>0</v>
      </c>
      <c r="D751" s="56">
        <v>0</v>
      </c>
    </row>
    <row r="752" spans="1:4" x14ac:dyDescent="0.25">
      <c r="A752" s="55" t="s">
        <v>160</v>
      </c>
      <c r="B752" s="56">
        <v>0</v>
      </c>
      <c r="C752" s="79">
        <v>0</v>
      </c>
      <c r="D752" s="56">
        <v>0</v>
      </c>
    </row>
    <row r="753" spans="1:4" x14ac:dyDescent="0.25">
      <c r="A753" s="52" t="s">
        <v>50</v>
      </c>
      <c r="B753" s="56">
        <v>0</v>
      </c>
      <c r="C753" s="79">
        <v>-73.390000000000015</v>
      </c>
      <c r="D753" s="56">
        <v>-73.390000000000015</v>
      </c>
    </row>
    <row r="754" spans="1:4" x14ac:dyDescent="0.25">
      <c r="A754" s="53" t="s">
        <v>120</v>
      </c>
      <c r="B754" s="56">
        <v>0</v>
      </c>
      <c r="C754" s="79">
        <v>-18.350000000000001</v>
      </c>
      <c r="D754" s="56">
        <v>-18.350000000000001</v>
      </c>
    </row>
    <row r="755" spans="1:4" x14ac:dyDescent="0.25">
      <c r="A755" s="54" t="s">
        <v>121</v>
      </c>
      <c r="B755" s="56">
        <v>0</v>
      </c>
      <c r="C755" s="79">
        <v>-18.350000000000001</v>
      </c>
      <c r="D755" s="56">
        <v>-18.350000000000001</v>
      </c>
    </row>
    <row r="756" spans="1:4" x14ac:dyDescent="0.25">
      <c r="A756" s="55" t="s">
        <v>160</v>
      </c>
      <c r="B756" s="56">
        <v>0</v>
      </c>
      <c r="C756" s="79">
        <v>-18.350000000000001</v>
      </c>
      <c r="D756" s="56">
        <v>-18.350000000000001</v>
      </c>
    </row>
    <row r="757" spans="1:4" x14ac:dyDescent="0.25">
      <c r="A757" s="54" t="s">
        <v>123</v>
      </c>
      <c r="B757" s="56">
        <v>0</v>
      </c>
      <c r="C757" s="79">
        <v>0</v>
      </c>
      <c r="D757" s="56">
        <v>0</v>
      </c>
    </row>
    <row r="758" spans="1:4" x14ac:dyDescent="0.25">
      <c r="A758" s="55" t="s">
        <v>160</v>
      </c>
      <c r="B758" s="56">
        <v>0</v>
      </c>
      <c r="C758" s="79">
        <v>0</v>
      </c>
      <c r="D758" s="56">
        <v>0</v>
      </c>
    </row>
    <row r="759" spans="1:4" x14ac:dyDescent="0.25">
      <c r="A759" s="53" t="s">
        <v>138</v>
      </c>
      <c r="B759" s="56">
        <v>0</v>
      </c>
      <c r="C759" s="79">
        <v>0</v>
      </c>
      <c r="D759" s="56">
        <v>0</v>
      </c>
    </row>
    <row r="760" spans="1:4" x14ac:dyDescent="0.25">
      <c r="A760" s="54" t="s">
        <v>139</v>
      </c>
      <c r="B760" s="56">
        <v>0</v>
      </c>
      <c r="C760" s="79">
        <v>0</v>
      </c>
      <c r="D760" s="56">
        <v>0</v>
      </c>
    </row>
    <row r="761" spans="1:4" x14ac:dyDescent="0.25">
      <c r="A761" s="55" t="s">
        <v>160</v>
      </c>
      <c r="B761" s="56">
        <v>0</v>
      </c>
      <c r="C761" s="79">
        <v>0</v>
      </c>
      <c r="D761" s="56">
        <v>0</v>
      </c>
    </row>
    <row r="762" spans="1:4" x14ac:dyDescent="0.25">
      <c r="A762" s="53" t="s">
        <v>140</v>
      </c>
      <c r="B762" s="56">
        <v>0</v>
      </c>
      <c r="C762" s="79">
        <v>-55.04</v>
      </c>
      <c r="D762" s="56">
        <v>-55.04</v>
      </c>
    </row>
    <row r="763" spans="1:4" x14ac:dyDescent="0.25">
      <c r="A763" s="54" t="s">
        <v>141</v>
      </c>
      <c r="B763" s="56">
        <v>0</v>
      </c>
      <c r="C763" s="79">
        <v>0</v>
      </c>
      <c r="D763" s="56">
        <v>0</v>
      </c>
    </row>
    <row r="764" spans="1:4" x14ac:dyDescent="0.25">
      <c r="A764" s="55" t="s">
        <v>160</v>
      </c>
      <c r="B764" s="56">
        <v>0</v>
      </c>
      <c r="C764" s="79">
        <v>0</v>
      </c>
      <c r="D764" s="56">
        <v>0</v>
      </c>
    </row>
    <row r="765" spans="1:4" x14ac:dyDescent="0.25">
      <c r="A765" s="54" t="s">
        <v>142</v>
      </c>
      <c r="B765" s="56">
        <v>0</v>
      </c>
      <c r="C765" s="79">
        <v>0</v>
      </c>
      <c r="D765" s="56">
        <v>0</v>
      </c>
    </row>
    <row r="766" spans="1:4" x14ac:dyDescent="0.25">
      <c r="A766" s="55" t="s">
        <v>160</v>
      </c>
      <c r="B766" s="56">
        <v>0</v>
      </c>
      <c r="C766" s="79">
        <v>0</v>
      </c>
      <c r="D766" s="56">
        <v>0</v>
      </c>
    </row>
    <row r="767" spans="1:4" x14ac:dyDescent="0.25">
      <c r="A767" s="54" t="s">
        <v>143</v>
      </c>
      <c r="B767" s="56">
        <v>0</v>
      </c>
      <c r="C767" s="79">
        <v>-27.52</v>
      </c>
      <c r="D767" s="56">
        <v>-27.52</v>
      </c>
    </row>
    <row r="768" spans="1:4" x14ac:dyDescent="0.25">
      <c r="A768" s="55" t="s">
        <v>160</v>
      </c>
      <c r="B768" s="56">
        <v>0</v>
      </c>
      <c r="C768" s="79">
        <v>-27.52</v>
      </c>
      <c r="D768" s="56">
        <v>-27.52</v>
      </c>
    </row>
    <row r="769" spans="1:4" x14ac:dyDescent="0.25">
      <c r="A769" s="54" t="s">
        <v>144</v>
      </c>
      <c r="B769" s="56">
        <v>0</v>
      </c>
      <c r="C769" s="79">
        <v>-9.17</v>
      </c>
      <c r="D769" s="56">
        <v>-9.17</v>
      </c>
    </row>
    <row r="770" spans="1:4" x14ac:dyDescent="0.25">
      <c r="A770" s="55" t="s">
        <v>160</v>
      </c>
      <c r="B770" s="56">
        <v>0</v>
      </c>
      <c r="C770" s="79">
        <v>-9.17</v>
      </c>
      <c r="D770" s="56">
        <v>-9.17</v>
      </c>
    </row>
    <row r="771" spans="1:4" x14ac:dyDescent="0.25">
      <c r="A771" s="54" t="s">
        <v>145</v>
      </c>
      <c r="B771" s="56">
        <v>0</v>
      </c>
      <c r="C771" s="79">
        <v>-9.17</v>
      </c>
      <c r="D771" s="56">
        <v>-9.17</v>
      </c>
    </row>
    <row r="772" spans="1:4" x14ac:dyDescent="0.25">
      <c r="A772" s="55" t="s">
        <v>160</v>
      </c>
      <c r="B772" s="56">
        <v>0</v>
      </c>
      <c r="C772" s="79">
        <v>-9.17</v>
      </c>
      <c r="D772" s="56">
        <v>-9.17</v>
      </c>
    </row>
    <row r="773" spans="1:4" x14ac:dyDescent="0.25">
      <c r="A773" s="54" t="s">
        <v>146</v>
      </c>
      <c r="B773" s="56">
        <v>0</v>
      </c>
      <c r="C773" s="79">
        <v>-9.18</v>
      </c>
      <c r="D773" s="56">
        <v>-9.18</v>
      </c>
    </row>
    <row r="774" spans="1:4" x14ac:dyDescent="0.25">
      <c r="A774" s="55" t="s">
        <v>160</v>
      </c>
      <c r="B774" s="56">
        <v>0</v>
      </c>
      <c r="C774" s="79">
        <v>-9.18</v>
      </c>
      <c r="D774" s="56">
        <v>-9.18</v>
      </c>
    </row>
    <row r="775" spans="1:4" x14ac:dyDescent="0.25">
      <c r="A775" s="1" t="s">
        <v>278</v>
      </c>
      <c r="B775" s="56">
        <v>893200.05000000016</v>
      </c>
      <c r="C775" s="79">
        <v>1649.1000000000004</v>
      </c>
      <c r="D775" s="56">
        <v>894849.15000000049</v>
      </c>
    </row>
    <row r="776" spans="1:4" x14ac:dyDescent="0.25">
      <c r="A776" s="52" t="s">
        <v>33</v>
      </c>
      <c r="B776" s="56">
        <v>45312.03</v>
      </c>
      <c r="C776" s="79">
        <v>-377.84000000000003</v>
      </c>
      <c r="D776" s="56">
        <v>44934.19</v>
      </c>
    </row>
    <row r="777" spans="1:4" x14ac:dyDescent="0.25">
      <c r="A777" s="53" t="s">
        <v>112</v>
      </c>
      <c r="B777" s="56">
        <v>21522.489999999998</v>
      </c>
      <c r="C777" s="79">
        <v>-159.86000000000001</v>
      </c>
      <c r="D777" s="56">
        <v>21362.629999999997</v>
      </c>
    </row>
    <row r="778" spans="1:4" x14ac:dyDescent="0.25">
      <c r="A778" s="54" t="s">
        <v>113</v>
      </c>
      <c r="B778" s="56">
        <v>4941.0200000000004</v>
      </c>
      <c r="C778" s="79">
        <v>-29.07</v>
      </c>
      <c r="D778" s="56">
        <v>4911.9500000000007</v>
      </c>
    </row>
    <row r="779" spans="1:4" x14ac:dyDescent="0.25">
      <c r="A779" s="55" t="s">
        <v>160</v>
      </c>
      <c r="B779" s="56">
        <v>4941.0200000000004</v>
      </c>
      <c r="C779" s="79">
        <v>-29.07</v>
      </c>
      <c r="D779" s="56">
        <v>4911.9500000000007</v>
      </c>
    </row>
    <row r="780" spans="1:4" x14ac:dyDescent="0.25">
      <c r="A780" s="54" t="s">
        <v>115</v>
      </c>
      <c r="B780" s="56">
        <v>3851.09</v>
      </c>
      <c r="C780" s="79">
        <v>-43.61</v>
      </c>
      <c r="D780" s="56">
        <v>3807.48</v>
      </c>
    </row>
    <row r="781" spans="1:4" x14ac:dyDescent="0.25">
      <c r="A781" s="55" t="s">
        <v>160</v>
      </c>
      <c r="B781" s="56">
        <v>3851.09</v>
      </c>
      <c r="C781" s="79">
        <v>-43.61</v>
      </c>
      <c r="D781" s="56">
        <v>3807.48</v>
      </c>
    </row>
    <row r="782" spans="1:4" x14ac:dyDescent="0.25">
      <c r="A782" s="54" t="s">
        <v>116</v>
      </c>
      <c r="B782" s="56">
        <v>12730.38</v>
      </c>
      <c r="C782" s="79">
        <v>-87.18</v>
      </c>
      <c r="D782" s="56">
        <v>12643.199999999999</v>
      </c>
    </row>
    <row r="783" spans="1:4" x14ac:dyDescent="0.25">
      <c r="A783" s="55" t="s">
        <v>160</v>
      </c>
      <c r="B783" s="56">
        <v>12730.38</v>
      </c>
      <c r="C783" s="79">
        <v>-87.18</v>
      </c>
      <c r="D783" s="56">
        <v>12643.199999999999</v>
      </c>
    </row>
    <row r="784" spans="1:4" x14ac:dyDescent="0.25">
      <c r="A784" s="53" t="s">
        <v>117</v>
      </c>
      <c r="B784" s="56">
        <v>23789.54</v>
      </c>
      <c r="C784" s="79">
        <v>-217.98</v>
      </c>
      <c r="D784" s="56">
        <v>23571.56</v>
      </c>
    </row>
    <row r="785" spans="1:4" x14ac:dyDescent="0.25">
      <c r="A785" s="54" t="s">
        <v>118</v>
      </c>
      <c r="B785" s="56">
        <v>23789.54</v>
      </c>
      <c r="C785" s="79">
        <v>-217.98</v>
      </c>
      <c r="D785" s="56">
        <v>23571.56</v>
      </c>
    </row>
    <row r="786" spans="1:4" x14ac:dyDescent="0.25">
      <c r="A786" s="55" t="s">
        <v>160</v>
      </c>
      <c r="B786" s="56">
        <v>23789.54</v>
      </c>
      <c r="C786" s="79">
        <v>-217.98</v>
      </c>
      <c r="D786" s="56">
        <v>23571.56</v>
      </c>
    </row>
    <row r="787" spans="1:4" x14ac:dyDescent="0.25">
      <c r="A787" s="54" t="s">
        <v>119</v>
      </c>
      <c r="B787" s="56">
        <v>0</v>
      </c>
      <c r="C787" s="79">
        <v>0</v>
      </c>
      <c r="D787" s="56">
        <v>0</v>
      </c>
    </row>
    <row r="788" spans="1:4" x14ac:dyDescent="0.25">
      <c r="A788" s="55" t="s">
        <v>160</v>
      </c>
      <c r="B788" s="56">
        <v>0</v>
      </c>
      <c r="C788" s="79">
        <v>0</v>
      </c>
      <c r="D788" s="56">
        <v>0</v>
      </c>
    </row>
    <row r="789" spans="1:4" x14ac:dyDescent="0.25">
      <c r="A789" s="52" t="s">
        <v>71</v>
      </c>
      <c r="B789" s="56">
        <v>336465.94999999995</v>
      </c>
      <c r="C789" s="79">
        <v>-544.83000000000004</v>
      </c>
      <c r="D789" s="56">
        <v>335921.12</v>
      </c>
    </row>
    <row r="790" spans="1:4" x14ac:dyDescent="0.25">
      <c r="A790" s="53" t="s">
        <v>124</v>
      </c>
      <c r="B790" s="56">
        <v>22514.39</v>
      </c>
      <c r="C790" s="79">
        <v>-62.710000000000008</v>
      </c>
      <c r="D790" s="56">
        <v>22451.68</v>
      </c>
    </row>
    <row r="791" spans="1:4" x14ac:dyDescent="0.25">
      <c r="A791" s="54" t="s">
        <v>125</v>
      </c>
      <c r="B791" s="56">
        <v>6002.03</v>
      </c>
      <c r="C791" s="79">
        <v>-23.900000000000006</v>
      </c>
      <c r="D791" s="56">
        <v>5978.1299999999992</v>
      </c>
    </row>
    <row r="792" spans="1:4" x14ac:dyDescent="0.25">
      <c r="A792" s="55" t="s">
        <v>114</v>
      </c>
      <c r="B792" s="56">
        <v>730.63</v>
      </c>
      <c r="C792" s="79">
        <v>8.94</v>
      </c>
      <c r="D792" s="56">
        <v>739.57</v>
      </c>
    </row>
    <row r="793" spans="1:4" x14ac:dyDescent="0.25">
      <c r="A793" s="55" t="s">
        <v>160</v>
      </c>
      <c r="B793" s="56">
        <v>5271.4</v>
      </c>
      <c r="C793" s="79">
        <v>-32.840000000000003</v>
      </c>
      <c r="D793" s="56">
        <v>5238.5599999999995</v>
      </c>
    </row>
    <row r="794" spans="1:4" x14ac:dyDescent="0.25">
      <c r="A794" s="54" t="s">
        <v>126</v>
      </c>
      <c r="B794" s="56">
        <v>39.11</v>
      </c>
      <c r="C794" s="79">
        <v>0</v>
      </c>
      <c r="D794" s="56">
        <v>39.11</v>
      </c>
    </row>
    <row r="795" spans="1:4" x14ac:dyDescent="0.25">
      <c r="A795" s="55" t="s">
        <v>114</v>
      </c>
      <c r="B795" s="56">
        <v>6.27</v>
      </c>
      <c r="C795" s="79">
        <v>0</v>
      </c>
      <c r="D795" s="56">
        <v>6.27</v>
      </c>
    </row>
    <row r="796" spans="1:4" x14ac:dyDescent="0.25">
      <c r="A796" s="55" t="s">
        <v>160</v>
      </c>
      <c r="B796" s="56">
        <v>32.840000000000003</v>
      </c>
      <c r="C796" s="79">
        <v>0</v>
      </c>
      <c r="D796" s="56">
        <v>32.840000000000003</v>
      </c>
    </row>
    <row r="797" spans="1:4" x14ac:dyDescent="0.25">
      <c r="A797" s="54" t="s">
        <v>127</v>
      </c>
      <c r="B797" s="56">
        <v>0</v>
      </c>
      <c r="C797" s="79">
        <v>0</v>
      </c>
      <c r="D797" s="56">
        <v>0</v>
      </c>
    </row>
    <row r="798" spans="1:4" x14ac:dyDescent="0.25">
      <c r="A798" s="55" t="s">
        <v>114</v>
      </c>
      <c r="B798" s="56">
        <v>0</v>
      </c>
      <c r="C798" s="79">
        <v>0</v>
      </c>
      <c r="D798" s="56">
        <v>0</v>
      </c>
    </row>
    <row r="799" spans="1:4" x14ac:dyDescent="0.25">
      <c r="A799" s="55" t="s">
        <v>160</v>
      </c>
      <c r="B799" s="56">
        <v>0</v>
      </c>
      <c r="C799" s="79">
        <v>0</v>
      </c>
      <c r="D799" s="56">
        <v>0</v>
      </c>
    </row>
    <row r="800" spans="1:4" x14ac:dyDescent="0.25">
      <c r="A800" s="54" t="s">
        <v>128</v>
      </c>
      <c r="B800" s="56">
        <v>0</v>
      </c>
      <c r="C800" s="79">
        <v>0</v>
      </c>
      <c r="D800" s="56">
        <v>0</v>
      </c>
    </row>
    <row r="801" spans="1:4" x14ac:dyDescent="0.25">
      <c r="A801" s="55" t="s">
        <v>114</v>
      </c>
      <c r="B801" s="56">
        <v>0</v>
      </c>
      <c r="C801" s="79">
        <v>0</v>
      </c>
      <c r="D801" s="56">
        <v>0</v>
      </c>
    </row>
    <row r="802" spans="1:4" x14ac:dyDescent="0.25">
      <c r="A802" s="55" t="s">
        <v>160</v>
      </c>
      <c r="B802" s="56">
        <v>0</v>
      </c>
      <c r="C802" s="79">
        <v>0</v>
      </c>
      <c r="D802" s="56">
        <v>0</v>
      </c>
    </row>
    <row r="803" spans="1:4" x14ac:dyDescent="0.25">
      <c r="A803" s="54" t="s">
        <v>129</v>
      </c>
      <c r="B803" s="56">
        <v>16473.25</v>
      </c>
      <c r="C803" s="79">
        <v>-38.81</v>
      </c>
      <c r="D803" s="56">
        <v>16434.439999999999</v>
      </c>
    </row>
    <row r="804" spans="1:4" x14ac:dyDescent="0.25">
      <c r="A804" s="55" t="s">
        <v>114</v>
      </c>
      <c r="B804" s="56">
        <v>2005.64</v>
      </c>
      <c r="C804" s="79">
        <v>26.87</v>
      </c>
      <c r="D804" s="56">
        <v>2032.51</v>
      </c>
    </row>
    <row r="805" spans="1:4" x14ac:dyDescent="0.25">
      <c r="A805" s="55" t="s">
        <v>160</v>
      </c>
      <c r="B805" s="56">
        <v>14467.61</v>
      </c>
      <c r="C805" s="79">
        <v>-65.680000000000007</v>
      </c>
      <c r="D805" s="56">
        <v>14401.93</v>
      </c>
    </row>
    <row r="806" spans="1:4" x14ac:dyDescent="0.25">
      <c r="A806" s="53" t="s">
        <v>130</v>
      </c>
      <c r="B806" s="56">
        <v>28474.61</v>
      </c>
      <c r="C806" s="79">
        <v>-37.36</v>
      </c>
      <c r="D806" s="56">
        <v>28437.25</v>
      </c>
    </row>
    <row r="807" spans="1:4" x14ac:dyDescent="0.25">
      <c r="A807" s="54" t="s">
        <v>131</v>
      </c>
      <c r="B807" s="56">
        <v>12881.53</v>
      </c>
      <c r="C807" s="79">
        <v>-46</v>
      </c>
      <c r="D807" s="56">
        <v>12835.53</v>
      </c>
    </row>
    <row r="808" spans="1:4" x14ac:dyDescent="0.25">
      <c r="A808" s="55" t="s">
        <v>114</v>
      </c>
      <c r="B808" s="56">
        <v>1566.91</v>
      </c>
      <c r="C808" s="79">
        <v>19.690000000000001</v>
      </c>
      <c r="D808" s="56">
        <v>1586.6000000000001</v>
      </c>
    </row>
    <row r="809" spans="1:4" x14ac:dyDescent="0.25">
      <c r="A809" s="55" t="s">
        <v>160</v>
      </c>
      <c r="B809" s="56">
        <v>11314.62</v>
      </c>
      <c r="C809" s="79">
        <v>-65.69</v>
      </c>
      <c r="D809" s="56">
        <v>11248.93</v>
      </c>
    </row>
    <row r="810" spans="1:4" x14ac:dyDescent="0.25">
      <c r="A810" s="54" t="s">
        <v>132</v>
      </c>
      <c r="B810" s="56">
        <v>0</v>
      </c>
      <c r="C810" s="79">
        <v>0</v>
      </c>
      <c r="D810" s="56">
        <v>0</v>
      </c>
    </row>
    <row r="811" spans="1:4" x14ac:dyDescent="0.25">
      <c r="A811" s="55" t="s">
        <v>114</v>
      </c>
      <c r="B811" s="56">
        <v>0</v>
      </c>
      <c r="C811" s="79">
        <v>0</v>
      </c>
      <c r="D811" s="56">
        <v>0</v>
      </c>
    </row>
    <row r="812" spans="1:4" x14ac:dyDescent="0.25">
      <c r="A812" s="55" t="s">
        <v>160</v>
      </c>
      <c r="B812" s="56">
        <v>0</v>
      </c>
      <c r="C812" s="79">
        <v>0</v>
      </c>
      <c r="D812" s="56">
        <v>0</v>
      </c>
    </row>
    <row r="813" spans="1:4" x14ac:dyDescent="0.25">
      <c r="A813" s="54" t="s">
        <v>133</v>
      </c>
      <c r="B813" s="56">
        <v>15593.08</v>
      </c>
      <c r="C813" s="79">
        <v>8.64</v>
      </c>
      <c r="D813" s="56">
        <v>15601.720000000001</v>
      </c>
    </row>
    <row r="814" spans="1:4" x14ac:dyDescent="0.25">
      <c r="A814" s="55" t="s">
        <v>114</v>
      </c>
      <c r="B814" s="56">
        <v>1897.3</v>
      </c>
      <c r="C814" s="79">
        <v>25.07</v>
      </c>
      <c r="D814" s="56">
        <v>1922.37</v>
      </c>
    </row>
    <row r="815" spans="1:4" x14ac:dyDescent="0.25">
      <c r="A815" s="55" t="s">
        <v>160</v>
      </c>
      <c r="B815" s="56">
        <v>13695.78</v>
      </c>
      <c r="C815" s="79">
        <v>-16.43</v>
      </c>
      <c r="D815" s="56">
        <v>13679.35</v>
      </c>
    </row>
    <row r="816" spans="1:4" x14ac:dyDescent="0.25">
      <c r="A816" s="53" t="s">
        <v>134</v>
      </c>
      <c r="B816" s="56">
        <v>285476.95</v>
      </c>
      <c r="C816" s="79">
        <v>-444.76000000000005</v>
      </c>
      <c r="D816" s="56">
        <v>285032.19</v>
      </c>
    </row>
    <row r="817" spans="1:4" x14ac:dyDescent="0.25">
      <c r="A817" s="54" t="s">
        <v>135</v>
      </c>
      <c r="B817" s="56">
        <v>285476.95</v>
      </c>
      <c r="C817" s="79">
        <v>-444.76000000000005</v>
      </c>
      <c r="D817" s="56">
        <v>285032.19</v>
      </c>
    </row>
    <row r="818" spans="1:4" x14ac:dyDescent="0.25">
      <c r="A818" s="55" t="s">
        <v>114</v>
      </c>
      <c r="B818" s="56">
        <v>34732.49</v>
      </c>
      <c r="C818" s="79">
        <v>458.44</v>
      </c>
      <c r="D818" s="56">
        <v>35190.93</v>
      </c>
    </row>
    <row r="819" spans="1:4" x14ac:dyDescent="0.25">
      <c r="A819" s="55" t="s">
        <v>160</v>
      </c>
      <c r="B819" s="56">
        <v>250744.46</v>
      </c>
      <c r="C819" s="79">
        <v>-903.2</v>
      </c>
      <c r="D819" s="56">
        <v>249841.25999999998</v>
      </c>
    </row>
    <row r="820" spans="1:4" x14ac:dyDescent="0.25">
      <c r="A820" s="54" t="s">
        <v>136</v>
      </c>
      <c r="B820" s="56">
        <v>0</v>
      </c>
      <c r="C820" s="79">
        <v>0</v>
      </c>
      <c r="D820" s="56">
        <v>0</v>
      </c>
    </row>
    <row r="821" spans="1:4" x14ac:dyDescent="0.25">
      <c r="A821" s="55" t="s">
        <v>114</v>
      </c>
      <c r="B821" s="56">
        <v>0</v>
      </c>
      <c r="C821" s="79">
        <v>0</v>
      </c>
      <c r="D821" s="56">
        <v>0</v>
      </c>
    </row>
    <row r="822" spans="1:4" x14ac:dyDescent="0.25">
      <c r="A822" s="55" t="s">
        <v>160</v>
      </c>
      <c r="B822" s="56">
        <v>0</v>
      </c>
      <c r="C822" s="79">
        <v>0</v>
      </c>
      <c r="D822" s="56">
        <v>0</v>
      </c>
    </row>
    <row r="823" spans="1:4" x14ac:dyDescent="0.25">
      <c r="A823" s="54" t="s">
        <v>137</v>
      </c>
      <c r="B823" s="56">
        <v>0</v>
      </c>
      <c r="C823" s="79">
        <v>0</v>
      </c>
      <c r="D823" s="56">
        <v>0</v>
      </c>
    </row>
    <row r="824" spans="1:4" x14ac:dyDescent="0.25">
      <c r="A824" s="55" t="s">
        <v>114</v>
      </c>
      <c r="B824" s="56">
        <v>0</v>
      </c>
      <c r="C824" s="79">
        <v>0</v>
      </c>
      <c r="D824" s="56">
        <v>0</v>
      </c>
    </row>
    <row r="825" spans="1:4" x14ac:dyDescent="0.25">
      <c r="A825" s="55" t="s">
        <v>160</v>
      </c>
      <c r="B825" s="56">
        <v>0</v>
      </c>
      <c r="C825" s="79">
        <v>0</v>
      </c>
      <c r="D825" s="56">
        <v>0</v>
      </c>
    </row>
    <row r="826" spans="1:4" x14ac:dyDescent="0.25">
      <c r="A826" s="52" t="s">
        <v>53</v>
      </c>
      <c r="B826" s="56">
        <v>72818.23</v>
      </c>
      <c r="C826" s="79">
        <v>-271.19</v>
      </c>
      <c r="D826" s="56">
        <v>72547.040000000008</v>
      </c>
    </row>
    <row r="827" spans="1:4" x14ac:dyDescent="0.25">
      <c r="A827" s="53" t="s">
        <v>186</v>
      </c>
      <c r="B827" s="56">
        <v>72818.23</v>
      </c>
      <c r="C827" s="79">
        <v>-271.19</v>
      </c>
      <c r="D827" s="56">
        <v>72547.040000000008</v>
      </c>
    </row>
    <row r="828" spans="1:4" x14ac:dyDescent="0.25">
      <c r="A828" s="54" t="s">
        <v>187</v>
      </c>
      <c r="B828" s="56">
        <v>1044.0899999999999</v>
      </c>
      <c r="C828" s="79">
        <v>-19.830000000000002</v>
      </c>
      <c r="D828" s="56">
        <v>1024.26</v>
      </c>
    </row>
    <row r="829" spans="1:4" x14ac:dyDescent="0.25">
      <c r="A829" s="55" t="s">
        <v>114</v>
      </c>
      <c r="B829" s="56">
        <v>58.67</v>
      </c>
      <c r="C829" s="79">
        <v>0.7</v>
      </c>
      <c r="D829" s="56">
        <v>59.370000000000005</v>
      </c>
    </row>
    <row r="830" spans="1:4" x14ac:dyDescent="0.25">
      <c r="A830" s="55" t="s">
        <v>160</v>
      </c>
      <c r="B830" s="56">
        <v>985.42</v>
      </c>
      <c r="C830" s="79">
        <v>-20.53</v>
      </c>
      <c r="D830" s="56">
        <v>964.89</v>
      </c>
    </row>
    <row r="831" spans="1:4" x14ac:dyDescent="0.25">
      <c r="A831" s="54" t="s">
        <v>188</v>
      </c>
      <c r="B831" s="56">
        <v>0</v>
      </c>
      <c r="C831" s="79">
        <v>0</v>
      </c>
      <c r="D831" s="56">
        <v>0</v>
      </c>
    </row>
    <row r="832" spans="1:4" x14ac:dyDescent="0.25">
      <c r="A832" s="55" t="s">
        <v>114</v>
      </c>
      <c r="B832" s="56">
        <v>0</v>
      </c>
      <c r="C832" s="79">
        <v>0</v>
      </c>
      <c r="D832" s="56">
        <v>0</v>
      </c>
    </row>
    <row r="833" spans="1:4" x14ac:dyDescent="0.25">
      <c r="A833" s="55" t="s">
        <v>160</v>
      </c>
      <c r="B833" s="56">
        <v>0</v>
      </c>
      <c r="C833" s="79">
        <v>0</v>
      </c>
      <c r="D833" s="56">
        <v>0</v>
      </c>
    </row>
    <row r="834" spans="1:4" x14ac:dyDescent="0.25">
      <c r="A834" s="54" t="s">
        <v>189</v>
      </c>
      <c r="B834" s="56">
        <v>17992.379999999997</v>
      </c>
      <c r="C834" s="79">
        <v>-72.22</v>
      </c>
      <c r="D834" s="56">
        <v>17920.16</v>
      </c>
    </row>
    <row r="835" spans="1:4" x14ac:dyDescent="0.25">
      <c r="A835" s="55" t="s">
        <v>114</v>
      </c>
      <c r="B835" s="56">
        <v>993.87</v>
      </c>
      <c r="C835" s="79">
        <v>9.9</v>
      </c>
      <c r="D835" s="56">
        <v>1003.77</v>
      </c>
    </row>
    <row r="836" spans="1:4" x14ac:dyDescent="0.25">
      <c r="A836" s="55" t="s">
        <v>160</v>
      </c>
      <c r="B836" s="56">
        <v>16998.509999999998</v>
      </c>
      <c r="C836" s="79">
        <v>-82.12</v>
      </c>
      <c r="D836" s="56">
        <v>16916.39</v>
      </c>
    </row>
    <row r="837" spans="1:4" x14ac:dyDescent="0.25">
      <c r="A837" s="54" t="s">
        <v>190</v>
      </c>
      <c r="B837" s="56">
        <v>53781.760000000002</v>
      </c>
      <c r="C837" s="79">
        <v>-179.14</v>
      </c>
      <c r="D837" s="56">
        <v>53602.62</v>
      </c>
    </row>
    <row r="838" spans="1:4" x14ac:dyDescent="0.25">
      <c r="A838" s="55" t="s">
        <v>114</v>
      </c>
      <c r="B838" s="56">
        <v>2971</v>
      </c>
      <c r="C838" s="79">
        <v>26.15</v>
      </c>
      <c r="D838" s="56">
        <v>2997.15</v>
      </c>
    </row>
    <row r="839" spans="1:4" x14ac:dyDescent="0.25">
      <c r="A839" s="55" t="s">
        <v>160</v>
      </c>
      <c r="B839" s="56">
        <v>50810.76</v>
      </c>
      <c r="C839" s="79">
        <v>-205.29</v>
      </c>
      <c r="D839" s="56">
        <v>50605.47</v>
      </c>
    </row>
    <row r="840" spans="1:4" x14ac:dyDescent="0.25">
      <c r="A840" s="52" t="s">
        <v>58</v>
      </c>
      <c r="B840" s="56">
        <v>27115.08</v>
      </c>
      <c r="C840" s="79">
        <v>-116.69</v>
      </c>
      <c r="D840" s="56">
        <v>26998.389999999996</v>
      </c>
    </row>
    <row r="841" spans="1:4" x14ac:dyDescent="0.25">
      <c r="A841" s="53" t="s">
        <v>191</v>
      </c>
      <c r="B841" s="56">
        <v>0</v>
      </c>
      <c r="C841" s="79">
        <v>0</v>
      </c>
      <c r="D841" s="56">
        <v>0</v>
      </c>
    </row>
    <row r="842" spans="1:4" x14ac:dyDescent="0.25">
      <c r="A842" s="54" t="s">
        <v>192</v>
      </c>
      <c r="B842" s="56">
        <v>0</v>
      </c>
      <c r="C842" s="79">
        <v>0</v>
      </c>
      <c r="D842" s="56">
        <v>0</v>
      </c>
    </row>
    <row r="843" spans="1:4" x14ac:dyDescent="0.25">
      <c r="A843" s="55" t="s">
        <v>114</v>
      </c>
      <c r="B843" s="56">
        <v>0</v>
      </c>
      <c r="C843" s="79">
        <v>0</v>
      </c>
      <c r="D843" s="56">
        <v>0</v>
      </c>
    </row>
    <row r="844" spans="1:4" x14ac:dyDescent="0.25">
      <c r="A844" s="55" t="s">
        <v>160</v>
      </c>
      <c r="B844" s="56">
        <v>0</v>
      </c>
      <c r="C844" s="79">
        <v>0</v>
      </c>
      <c r="D844" s="56">
        <v>0</v>
      </c>
    </row>
    <row r="845" spans="1:4" x14ac:dyDescent="0.25">
      <c r="A845" s="54" t="s">
        <v>193</v>
      </c>
      <c r="B845" s="56">
        <v>0</v>
      </c>
      <c r="C845" s="79">
        <v>0</v>
      </c>
      <c r="D845" s="56">
        <v>0</v>
      </c>
    </row>
    <row r="846" spans="1:4" x14ac:dyDescent="0.25">
      <c r="A846" s="55" t="s">
        <v>114</v>
      </c>
      <c r="B846" s="56">
        <v>0</v>
      </c>
      <c r="C846" s="79">
        <v>0</v>
      </c>
      <c r="D846" s="56">
        <v>0</v>
      </c>
    </row>
    <row r="847" spans="1:4" x14ac:dyDescent="0.25">
      <c r="A847" s="55" t="s">
        <v>160</v>
      </c>
      <c r="B847" s="56">
        <v>0</v>
      </c>
      <c r="C847" s="79">
        <v>0</v>
      </c>
      <c r="D847" s="56">
        <v>0</v>
      </c>
    </row>
    <row r="848" spans="1:4" x14ac:dyDescent="0.25">
      <c r="A848" s="54" t="s">
        <v>194</v>
      </c>
      <c r="B848" s="56">
        <v>0</v>
      </c>
      <c r="C848" s="79">
        <v>0</v>
      </c>
      <c r="D848" s="56">
        <v>0</v>
      </c>
    </row>
    <row r="849" spans="1:4" x14ac:dyDescent="0.25">
      <c r="A849" s="55" t="s">
        <v>114</v>
      </c>
      <c r="B849" s="56">
        <v>0</v>
      </c>
      <c r="C849" s="79">
        <v>0</v>
      </c>
      <c r="D849" s="56">
        <v>0</v>
      </c>
    </row>
    <row r="850" spans="1:4" x14ac:dyDescent="0.25">
      <c r="A850" s="55" t="s">
        <v>160</v>
      </c>
      <c r="B850" s="56">
        <v>0</v>
      </c>
      <c r="C850" s="79">
        <v>0</v>
      </c>
      <c r="D850" s="56">
        <v>0</v>
      </c>
    </row>
    <row r="851" spans="1:4" x14ac:dyDescent="0.25">
      <c r="A851" s="54" t="s">
        <v>195</v>
      </c>
      <c r="B851" s="56">
        <v>0</v>
      </c>
      <c r="C851" s="79">
        <v>0</v>
      </c>
      <c r="D851" s="56">
        <v>0</v>
      </c>
    </row>
    <row r="852" spans="1:4" x14ac:dyDescent="0.25">
      <c r="A852" s="55" t="s">
        <v>114</v>
      </c>
      <c r="B852" s="56">
        <v>0</v>
      </c>
      <c r="C852" s="79">
        <v>0</v>
      </c>
      <c r="D852" s="56">
        <v>0</v>
      </c>
    </row>
    <row r="853" spans="1:4" x14ac:dyDescent="0.25">
      <c r="A853" s="55" t="s">
        <v>160</v>
      </c>
      <c r="B853" s="56">
        <v>0</v>
      </c>
      <c r="C853" s="79">
        <v>0</v>
      </c>
      <c r="D853" s="56">
        <v>0</v>
      </c>
    </row>
    <row r="854" spans="1:4" x14ac:dyDescent="0.25">
      <c r="A854" s="54" t="s">
        <v>196</v>
      </c>
      <c r="B854" s="56">
        <v>0</v>
      </c>
      <c r="C854" s="79">
        <v>0</v>
      </c>
      <c r="D854" s="56">
        <v>0</v>
      </c>
    </row>
    <row r="855" spans="1:4" x14ac:dyDescent="0.25">
      <c r="A855" s="55" t="s">
        <v>114</v>
      </c>
      <c r="B855" s="56">
        <v>0</v>
      </c>
      <c r="C855" s="79">
        <v>0</v>
      </c>
      <c r="D855" s="56">
        <v>0</v>
      </c>
    </row>
    <row r="856" spans="1:4" x14ac:dyDescent="0.25">
      <c r="A856" s="55" t="s">
        <v>160</v>
      </c>
      <c r="B856" s="56">
        <v>0</v>
      </c>
      <c r="C856" s="79">
        <v>0</v>
      </c>
      <c r="D856" s="56">
        <v>0</v>
      </c>
    </row>
    <row r="857" spans="1:4" x14ac:dyDescent="0.25">
      <c r="A857" s="53" t="s">
        <v>197</v>
      </c>
      <c r="B857" s="56">
        <v>25837.02</v>
      </c>
      <c r="C857" s="79">
        <v>-113.78</v>
      </c>
      <c r="D857" s="56">
        <v>25723.239999999998</v>
      </c>
    </row>
    <row r="858" spans="1:4" x14ac:dyDescent="0.25">
      <c r="A858" s="54" t="s">
        <v>198</v>
      </c>
      <c r="B858" s="56">
        <v>25837.02</v>
      </c>
      <c r="C858" s="79">
        <v>-113.78</v>
      </c>
      <c r="D858" s="56">
        <v>25723.239999999998</v>
      </c>
    </row>
    <row r="859" spans="1:4" x14ac:dyDescent="0.25">
      <c r="A859" s="55" t="s">
        <v>114</v>
      </c>
      <c r="B859" s="56">
        <v>6247.72</v>
      </c>
      <c r="C859" s="79">
        <v>101.62</v>
      </c>
      <c r="D859" s="56">
        <v>6349.34</v>
      </c>
    </row>
    <row r="860" spans="1:4" x14ac:dyDescent="0.25">
      <c r="A860" s="55" t="s">
        <v>160</v>
      </c>
      <c r="B860" s="56">
        <v>19589.3</v>
      </c>
      <c r="C860" s="79">
        <v>-215.4</v>
      </c>
      <c r="D860" s="56">
        <v>19373.899999999998</v>
      </c>
    </row>
    <row r="861" spans="1:4" x14ac:dyDescent="0.25">
      <c r="A861" s="53" t="s">
        <v>228</v>
      </c>
      <c r="B861" s="56">
        <v>0</v>
      </c>
      <c r="C861" s="79">
        <v>0</v>
      </c>
      <c r="D861" s="56">
        <v>0</v>
      </c>
    </row>
    <row r="862" spans="1:4" x14ac:dyDescent="0.25">
      <c r="A862" s="54" t="s">
        <v>229</v>
      </c>
      <c r="B862" s="56">
        <v>0</v>
      </c>
      <c r="C862" s="79">
        <v>0</v>
      </c>
      <c r="D862" s="56">
        <v>0</v>
      </c>
    </row>
    <row r="863" spans="1:4" x14ac:dyDescent="0.25">
      <c r="A863" s="55" t="s">
        <v>114</v>
      </c>
      <c r="B863" s="56">
        <v>0</v>
      </c>
      <c r="C863" s="79">
        <v>0</v>
      </c>
      <c r="D863" s="56">
        <v>0</v>
      </c>
    </row>
    <row r="864" spans="1:4" x14ac:dyDescent="0.25">
      <c r="A864" s="55" t="s">
        <v>160</v>
      </c>
      <c r="B864" s="56">
        <v>0</v>
      </c>
      <c r="C864" s="79">
        <v>0</v>
      </c>
      <c r="D864" s="56">
        <v>0</v>
      </c>
    </row>
    <row r="865" spans="1:4" x14ac:dyDescent="0.25">
      <c r="A865" s="53" t="s">
        <v>241</v>
      </c>
      <c r="B865" s="56">
        <v>1278.06</v>
      </c>
      <c r="C865" s="79">
        <v>-2.91</v>
      </c>
      <c r="D865" s="56">
        <v>1275.1500000000001</v>
      </c>
    </row>
    <row r="866" spans="1:4" x14ac:dyDescent="0.25">
      <c r="A866" s="54" t="s">
        <v>242</v>
      </c>
      <c r="B866" s="56">
        <v>50.93</v>
      </c>
      <c r="C866" s="79">
        <v>0.39</v>
      </c>
      <c r="D866" s="56">
        <v>51.32</v>
      </c>
    </row>
    <row r="867" spans="1:4" x14ac:dyDescent="0.25">
      <c r="A867" s="55" t="s">
        <v>114</v>
      </c>
      <c r="B867" s="56">
        <v>13.14</v>
      </c>
      <c r="C867" s="79">
        <v>0.39</v>
      </c>
      <c r="D867" s="56">
        <v>13.530000000000001</v>
      </c>
    </row>
    <row r="868" spans="1:4" x14ac:dyDescent="0.25">
      <c r="A868" s="55" t="s">
        <v>160</v>
      </c>
      <c r="B868" s="56">
        <v>37.79</v>
      </c>
      <c r="C868" s="79">
        <v>0</v>
      </c>
      <c r="D868" s="56">
        <v>37.79</v>
      </c>
    </row>
    <row r="869" spans="1:4" x14ac:dyDescent="0.25">
      <c r="A869" s="54" t="s">
        <v>243</v>
      </c>
      <c r="B869" s="56">
        <v>0</v>
      </c>
      <c r="C869" s="79">
        <v>0</v>
      </c>
      <c r="D869" s="56">
        <v>0</v>
      </c>
    </row>
    <row r="870" spans="1:4" x14ac:dyDescent="0.25">
      <c r="A870" s="55" t="s">
        <v>114</v>
      </c>
      <c r="B870" s="56">
        <v>0</v>
      </c>
      <c r="C870" s="79">
        <v>0</v>
      </c>
      <c r="D870" s="56">
        <v>0</v>
      </c>
    </row>
    <row r="871" spans="1:4" x14ac:dyDescent="0.25">
      <c r="A871" s="55" t="s">
        <v>160</v>
      </c>
      <c r="B871" s="56">
        <v>0</v>
      </c>
      <c r="C871" s="79">
        <v>0</v>
      </c>
      <c r="D871" s="56">
        <v>0</v>
      </c>
    </row>
    <row r="872" spans="1:4" x14ac:dyDescent="0.25">
      <c r="A872" s="54" t="s">
        <v>244</v>
      </c>
      <c r="B872" s="56">
        <v>0</v>
      </c>
      <c r="C872" s="79">
        <v>0</v>
      </c>
      <c r="D872" s="56">
        <v>0</v>
      </c>
    </row>
    <row r="873" spans="1:4" x14ac:dyDescent="0.25">
      <c r="A873" s="55" t="s">
        <v>114</v>
      </c>
      <c r="B873" s="56">
        <v>0</v>
      </c>
      <c r="C873" s="79">
        <v>0</v>
      </c>
      <c r="D873" s="56">
        <v>0</v>
      </c>
    </row>
    <row r="874" spans="1:4" x14ac:dyDescent="0.25">
      <c r="A874" s="55" t="s">
        <v>160</v>
      </c>
      <c r="B874" s="56">
        <v>0</v>
      </c>
      <c r="C874" s="79">
        <v>0</v>
      </c>
      <c r="D874" s="56">
        <v>0</v>
      </c>
    </row>
    <row r="875" spans="1:4" x14ac:dyDescent="0.25">
      <c r="A875" s="54" t="s">
        <v>245</v>
      </c>
      <c r="B875" s="56">
        <v>1227.1300000000001</v>
      </c>
      <c r="C875" s="79">
        <v>-3.3</v>
      </c>
      <c r="D875" s="56">
        <v>1223.8300000000002</v>
      </c>
    </row>
    <row r="876" spans="1:4" x14ac:dyDescent="0.25">
      <c r="A876" s="55" t="s">
        <v>114</v>
      </c>
      <c r="B876" s="56">
        <v>297.55</v>
      </c>
      <c r="C876" s="79">
        <v>4.25</v>
      </c>
      <c r="D876" s="56">
        <v>301.8</v>
      </c>
    </row>
    <row r="877" spans="1:4" x14ac:dyDescent="0.25">
      <c r="A877" s="55" t="s">
        <v>160</v>
      </c>
      <c r="B877" s="56">
        <v>929.58</v>
      </c>
      <c r="C877" s="79">
        <v>-7.55</v>
      </c>
      <c r="D877" s="56">
        <v>922.03000000000009</v>
      </c>
    </row>
    <row r="878" spans="1:4" x14ac:dyDescent="0.25">
      <c r="A878" s="52" t="s">
        <v>25</v>
      </c>
      <c r="B878" s="56">
        <v>250717.82</v>
      </c>
      <c r="C878" s="79">
        <v>4496.66</v>
      </c>
      <c r="D878" s="56">
        <v>255214.48</v>
      </c>
    </row>
    <row r="879" spans="1:4" x14ac:dyDescent="0.25">
      <c r="A879" s="53" t="s">
        <v>254</v>
      </c>
      <c r="B879" s="56">
        <v>59500.960000000006</v>
      </c>
      <c r="C879" s="79">
        <v>1049</v>
      </c>
      <c r="D879" s="56">
        <v>60549.960000000006</v>
      </c>
    </row>
    <row r="880" spans="1:4" x14ac:dyDescent="0.25">
      <c r="A880" s="54" t="s">
        <v>255</v>
      </c>
      <c r="B880" s="56">
        <v>7385.98</v>
      </c>
      <c r="C880" s="79">
        <v>109.29</v>
      </c>
      <c r="D880" s="56">
        <v>7495.27</v>
      </c>
    </row>
    <row r="881" spans="1:4" x14ac:dyDescent="0.25">
      <c r="A881" s="55" t="s">
        <v>114</v>
      </c>
      <c r="B881" s="56">
        <v>3851.11</v>
      </c>
      <c r="C881" s="79">
        <v>32.450000000000003</v>
      </c>
      <c r="D881" s="56">
        <v>3883.56</v>
      </c>
    </row>
    <row r="882" spans="1:4" x14ac:dyDescent="0.25">
      <c r="A882" s="55" t="s">
        <v>160</v>
      </c>
      <c r="B882" s="56">
        <v>3534.87</v>
      </c>
      <c r="C882" s="79">
        <v>76.84</v>
      </c>
      <c r="D882" s="56">
        <v>3611.71</v>
      </c>
    </row>
    <row r="883" spans="1:4" x14ac:dyDescent="0.25">
      <c r="A883" s="54" t="s">
        <v>256</v>
      </c>
      <c r="B883" s="56">
        <v>18235.650000000001</v>
      </c>
      <c r="C883" s="79">
        <v>331.71</v>
      </c>
      <c r="D883" s="56">
        <v>18567.36</v>
      </c>
    </row>
    <row r="884" spans="1:4" x14ac:dyDescent="0.25">
      <c r="A884" s="55" t="s">
        <v>114</v>
      </c>
      <c r="B884" s="56">
        <v>9506.06</v>
      </c>
      <c r="C884" s="79">
        <v>85.79</v>
      </c>
      <c r="D884" s="56">
        <v>9591.85</v>
      </c>
    </row>
    <row r="885" spans="1:4" x14ac:dyDescent="0.25">
      <c r="A885" s="55" t="s">
        <v>160</v>
      </c>
      <c r="B885" s="56">
        <v>8729.59</v>
      </c>
      <c r="C885" s="79">
        <v>245.92</v>
      </c>
      <c r="D885" s="56">
        <v>8975.51</v>
      </c>
    </row>
    <row r="886" spans="1:4" x14ac:dyDescent="0.25">
      <c r="A886" s="54" t="s">
        <v>257</v>
      </c>
      <c r="B886" s="56">
        <v>33879.33</v>
      </c>
      <c r="C886" s="79">
        <v>608</v>
      </c>
      <c r="D886" s="56">
        <v>34487.33</v>
      </c>
    </row>
    <row r="887" spans="1:4" x14ac:dyDescent="0.25">
      <c r="A887" s="55" t="s">
        <v>114</v>
      </c>
      <c r="B887" s="56">
        <v>17665.03</v>
      </c>
      <c r="C887" s="79">
        <v>162.30000000000001</v>
      </c>
      <c r="D887" s="56">
        <v>17827.329999999998</v>
      </c>
    </row>
    <row r="888" spans="1:4" x14ac:dyDescent="0.25">
      <c r="A888" s="55" t="s">
        <v>160</v>
      </c>
      <c r="B888" s="56">
        <v>16214.3</v>
      </c>
      <c r="C888" s="79">
        <v>445.7</v>
      </c>
      <c r="D888" s="56">
        <v>16660</v>
      </c>
    </row>
    <row r="889" spans="1:4" x14ac:dyDescent="0.25">
      <c r="A889" s="53" t="s">
        <v>273</v>
      </c>
      <c r="B889" s="56">
        <v>191216.86</v>
      </c>
      <c r="C889" s="79">
        <v>3447.66</v>
      </c>
      <c r="D889" s="56">
        <v>194664.52000000002</v>
      </c>
    </row>
    <row r="890" spans="1:4" x14ac:dyDescent="0.25">
      <c r="A890" s="54" t="s">
        <v>274</v>
      </c>
      <c r="B890" s="56">
        <v>191216.86</v>
      </c>
      <c r="C890" s="79">
        <v>3447.66</v>
      </c>
      <c r="D890" s="56">
        <v>194664.52000000002</v>
      </c>
    </row>
    <row r="891" spans="1:4" x14ac:dyDescent="0.25">
      <c r="A891" s="55" t="s">
        <v>114</v>
      </c>
      <c r="B891" s="56">
        <v>99679.1</v>
      </c>
      <c r="C891" s="79">
        <v>881.05</v>
      </c>
      <c r="D891" s="56">
        <v>100560.15000000001</v>
      </c>
    </row>
    <row r="892" spans="1:4" x14ac:dyDescent="0.25">
      <c r="A892" s="55" t="s">
        <v>160</v>
      </c>
      <c r="B892" s="56">
        <v>91537.76</v>
      </c>
      <c r="C892" s="79">
        <v>2566.61</v>
      </c>
      <c r="D892" s="56">
        <v>94104.37</v>
      </c>
    </row>
    <row r="893" spans="1:4" x14ac:dyDescent="0.25">
      <c r="A893" s="52" t="s">
        <v>86</v>
      </c>
      <c r="B893" s="56">
        <v>26609.479999999996</v>
      </c>
      <c r="C893" s="79">
        <v>124.73</v>
      </c>
      <c r="D893" s="56">
        <v>26734.210000000003</v>
      </c>
    </row>
    <row r="894" spans="1:4" x14ac:dyDescent="0.25">
      <c r="A894" s="53" t="s">
        <v>220</v>
      </c>
      <c r="B894" s="56">
        <v>26609.479999999996</v>
      </c>
      <c r="C894" s="79">
        <v>124.73</v>
      </c>
      <c r="D894" s="56">
        <v>26734.210000000003</v>
      </c>
    </row>
    <row r="895" spans="1:4" x14ac:dyDescent="0.25">
      <c r="A895" s="54" t="s">
        <v>221</v>
      </c>
      <c r="B895" s="56">
        <v>84.06</v>
      </c>
      <c r="C895" s="79">
        <v>0</v>
      </c>
      <c r="D895" s="56">
        <v>84.06</v>
      </c>
    </row>
    <row r="896" spans="1:4" x14ac:dyDescent="0.25">
      <c r="A896" s="55" t="s">
        <v>114</v>
      </c>
      <c r="B896" s="56">
        <v>32.229999999999997</v>
      </c>
      <c r="C896" s="79">
        <v>0</v>
      </c>
      <c r="D896" s="56">
        <v>32.229999999999997</v>
      </c>
    </row>
    <row r="897" spans="1:4" x14ac:dyDescent="0.25">
      <c r="A897" s="55" t="s">
        <v>160</v>
      </c>
      <c r="B897" s="56">
        <v>51.83</v>
      </c>
      <c r="C897" s="79">
        <v>0</v>
      </c>
      <c r="D897" s="56">
        <v>51.83</v>
      </c>
    </row>
    <row r="898" spans="1:4" x14ac:dyDescent="0.25">
      <c r="A898" s="54" t="s">
        <v>222</v>
      </c>
      <c r="B898" s="56">
        <v>467.40999999999997</v>
      </c>
      <c r="C898" s="79">
        <v>1.79</v>
      </c>
      <c r="D898" s="56">
        <v>469.19999999999993</v>
      </c>
    </row>
    <row r="899" spans="1:4" x14ac:dyDescent="0.25">
      <c r="A899" s="55" t="s">
        <v>114</v>
      </c>
      <c r="B899" s="56">
        <v>173.7</v>
      </c>
      <c r="C899" s="79">
        <v>1.79</v>
      </c>
      <c r="D899" s="56">
        <v>175.48999999999998</v>
      </c>
    </row>
    <row r="900" spans="1:4" x14ac:dyDescent="0.25">
      <c r="A900" s="55" t="s">
        <v>160</v>
      </c>
      <c r="B900" s="56">
        <v>293.70999999999998</v>
      </c>
      <c r="C900" s="79">
        <v>0</v>
      </c>
      <c r="D900" s="56">
        <v>293.70999999999998</v>
      </c>
    </row>
    <row r="901" spans="1:4" x14ac:dyDescent="0.25">
      <c r="A901" s="54" t="s">
        <v>223</v>
      </c>
      <c r="B901" s="56">
        <v>2564.52</v>
      </c>
      <c r="C901" s="79">
        <v>10.75</v>
      </c>
      <c r="D901" s="56">
        <v>2575.27</v>
      </c>
    </row>
    <row r="902" spans="1:4" x14ac:dyDescent="0.25">
      <c r="A902" s="55" t="s">
        <v>114</v>
      </c>
      <c r="B902" s="56">
        <v>949.1</v>
      </c>
      <c r="C902" s="79">
        <v>10.75</v>
      </c>
      <c r="D902" s="56">
        <v>959.85</v>
      </c>
    </row>
    <row r="903" spans="1:4" x14ac:dyDescent="0.25">
      <c r="A903" s="55" t="s">
        <v>160</v>
      </c>
      <c r="B903" s="56">
        <v>1615.42</v>
      </c>
      <c r="C903" s="79">
        <v>0</v>
      </c>
      <c r="D903" s="56">
        <v>1615.42</v>
      </c>
    </row>
    <row r="904" spans="1:4" x14ac:dyDescent="0.25">
      <c r="A904" s="54" t="s">
        <v>224</v>
      </c>
      <c r="B904" s="56">
        <v>16295.38</v>
      </c>
      <c r="C904" s="79">
        <v>73.089999999999989</v>
      </c>
      <c r="D904" s="56">
        <v>16368.469999999998</v>
      </c>
    </row>
    <row r="905" spans="1:4" x14ac:dyDescent="0.25">
      <c r="A905" s="55" t="s">
        <v>114</v>
      </c>
      <c r="B905" s="56">
        <v>6024.08</v>
      </c>
      <c r="C905" s="79">
        <v>64.459999999999994</v>
      </c>
      <c r="D905" s="56">
        <v>6088.54</v>
      </c>
    </row>
    <row r="906" spans="1:4" x14ac:dyDescent="0.25">
      <c r="A906" s="55" t="s">
        <v>160</v>
      </c>
      <c r="B906" s="56">
        <v>10271.299999999999</v>
      </c>
      <c r="C906" s="79">
        <v>8.6300000000000008</v>
      </c>
      <c r="D906" s="56">
        <v>10279.929999999998</v>
      </c>
    </row>
    <row r="907" spans="1:4" x14ac:dyDescent="0.25">
      <c r="A907" s="54" t="s">
        <v>225</v>
      </c>
      <c r="B907" s="56">
        <v>7198.1100000000006</v>
      </c>
      <c r="C907" s="79">
        <v>39.1</v>
      </c>
      <c r="D907" s="56">
        <v>7237.2100000000009</v>
      </c>
    </row>
    <row r="908" spans="1:4" x14ac:dyDescent="0.25">
      <c r="A908" s="55" t="s">
        <v>114</v>
      </c>
      <c r="B908" s="56">
        <v>2662.85</v>
      </c>
      <c r="C908" s="79">
        <v>30.46</v>
      </c>
      <c r="D908" s="56">
        <v>2693.31</v>
      </c>
    </row>
    <row r="909" spans="1:4" x14ac:dyDescent="0.25">
      <c r="A909" s="55" t="s">
        <v>160</v>
      </c>
      <c r="B909" s="56">
        <v>4535.26</v>
      </c>
      <c r="C909" s="79">
        <v>8.64</v>
      </c>
      <c r="D909" s="56">
        <v>4543.9000000000005</v>
      </c>
    </row>
    <row r="910" spans="1:4" x14ac:dyDescent="0.25">
      <c r="A910" s="52" t="s">
        <v>13</v>
      </c>
      <c r="B910" s="56">
        <v>84353.63</v>
      </c>
      <c r="C910" s="79">
        <v>-771.82999999999993</v>
      </c>
      <c r="D910" s="56">
        <v>83581.799999999988</v>
      </c>
    </row>
    <row r="911" spans="1:4" x14ac:dyDescent="0.25">
      <c r="A911" s="53" t="s">
        <v>148</v>
      </c>
      <c r="B911" s="56">
        <v>4217.13</v>
      </c>
      <c r="C911" s="79">
        <v>-44.739999999999995</v>
      </c>
      <c r="D911" s="56">
        <v>4172.3900000000003</v>
      </c>
    </row>
    <row r="912" spans="1:4" x14ac:dyDescent="0.25">
      <c r="A912" s="54" t="s">
        <v>149</v>
      </c>
      <c r="B912" s="56">
        <v>850.14</v>
      </c>
      <c r="C912" s="79">
        <v>-11.18</v>
      </c>
      <c r="D912" s="56">
        <v>838.96</v>
      </c>
    </row>
    <row r="913" spans="1:4" x14ac:dyDescent="0.25">
      <c r="A913" s="55" t="s">
        <v>160</v>
      </c>
      <c r="B913" s="56">
        <v>850.14</v>
      </c>
      <c r="C913" s="79">
        <v>-11.18</v>
      </c>
      <c r="D913" s="56">
        <v>838.96</v>
      </c>
    </row>
    <row r="914" spans="1:4" x14ac:dyDescent="0.25">
      <c r="A914" s="54" t="s">
        <v>150</v>
      </c>
      <c r="B914" s="56">
        <v>1912.81</v>
      </c>
      <c r="C914" s="79">
        <v>-22.37</v>
      </c>
      <c r="D914" s="56">
        <v>1890.44</v>
      </c>
    </row>
    <row r="915" spans="1:4" x14ac:dyDescent="0.25">
      <c r="A915" s="55" t="s">
        <v>160</v>
      </c>
      <c r="B915" s="56">
        <v>1912.81</v>
      </c>
      <c r="C915" s="79">
        <v>-22.37</v>
      </c>
      <c r="D915" s="56">
        <v>1890.44</v>
      </c>
    </row>
    <row r="916" spans="1:4" x14ac:dyDescent="0.25">
      <c r="A916" s="54" t="s">
        <v>151</v>
      </c>
      <c r="B916" s="56">
        <v>1454.18</v>
      </c>
      <c r="C916" s="79">
        <v>-11.19</v>
      </c>
      <c r="D916" s="56">
        <v>1442.99</v>
      </c>
    </row>
    <row r="917" spans="1:4" x14ac:dyDescent="0.25">
      <c r="A917" s="55" t="s">
        <v>160</v>
      </c>
      <c r="B917" s="56">
        <v>1454.18</v>
      </c>
      <c r="C917" s="79">
        <v>-11.19</v>
      </c>
      <c r="D917" s="56">
        <v>1442.99</v>
      </c>
    </row>
    <row r="918" spans="1:4" x14ac:dyDescent="0.25">
      <c r="A918" s="53" t="s">
        <v>152</v>
      </c>
      <c r="B918" s="56">
        <v>14027.25</v>
      </c>
      <c r="C918" s="79">
        <v>-145.43</v>
      </c>
      <c r="D918" s="56">
        <v>13881.819999999998</v>
      </c>
    </row>
    <row r="919" spans="1:4" x14ac:dyDescent="0.25">
      <c r="A919" s="54" t="s">
        <v>153</v>
      </c>
      <c r="B919" s="56">
        <v>2382.62</v>
      </c>
      <c r="C919" s="79">
        <v>-33.56</v>
      </c>
      <c r="D919" s="56">
        <v>2349.06</v>
      </c>
    </row>
    <row r="920" spans="1:4" x14ac:dyDescent="0.25">
      <c r="A920" s="55" t="s">
        <v>160</v>
      </c>
      <c r="B920" s="56">
        <v>2382.62</v>
      </c>
      <c r="C920" s="79">
        <v>-33.56</v>
      </c>
      <c r="D920" s="56">
        <v>2349.06</v>
      </c>
    </row>
    <row r="921" spans="1:4" x14ac:dyDescent="0.25">
      <c r="A921" s="54" t="s">
        <v>154</v>
      </c>
      <c r="B921" s="56">
        <v>10257.56</v>
      </c>
      <c r="C921" s="79">
        <v>-100.68</v>
      </c>
      <c r="D921" s="56">
        <v>10156.879999999999</v>
      </c>
    </row>
    <row r="922" spans="1:4" x14ac:dyDescent="0.25">
      <c r="A922" s="55" t="s">
        <v>160</v>
      </c>
      <c r="B922" s="56">
        <v>10257.56</v>
      </c>
      <c r="C922" s="79">
        <v>-100.68</v>
      </c>
      <c r="D922" s="56">
        <v>10156.879999999999</v>
      </c>
    </row>
    <row r="923" spans="1:4" x14ac:dyDescent="0.25">
      <c r="A923" s="54" t="s">
        <v>155</v>
      </c>
      <c r="B923" s="56">
        <v>89.49</v>
      </c>
      <c r="C923" s="79">
        <v>0</v>
      </c>
      <c r="D923" s="56">
        <v>89.49</v>
      </c>
    </row>
    <row r="924" spans="1:4" x14ac:dyDescent="0.25">
      <c r="A924" s="55" t="s">
        <v>160</v>
      </c>
      <c r="B924" s="56">
        <v>89.49</v>
      </c>
      <c r="C924" s="79">
        <v>0</v>
      </c>
      <c r="D924" s="56">
        <v>89.49</v>
      </c>
    </row>
    <row r="925" spans="1:4" x14ac:dyDescent="0.25">
      <c r="A925" s="54" t="s">
        <v>156</v>
      </c>
      <c r="B925" s="56">
        <v>1297.58</v>
      </c>
      <c r="C925" s="79">
        <v>-11.19</v>
      </c>
      <c r="D925" s="56">
        <v>1286.3899999999999</v>
      </c>
    </row>
    <row r="926" spans="1:4" x14ac:dyDescent="0.25">
      <c r="A926" s="55" t="s">
        <v>160</v>
      </c>
      <c r="B926" s="56">
        <v>1297.58</v>
      </c>
      <c r="C926" s="79">
        <v>-11.19</v>
      </c>
      <c r="D926" s="56">
        <v>1286.3899999999999</v>
      </c>
    </row>
    <row r="927" spans="1:4" x14ac:dyDescent="0.25">
      <c r="A927" s="54" t="s">
        <v>157</v>
      </c>
      <c r="B927" s="56">
        <v>0</v>
      </c>
      <c r="C927" s="79">
        <v>0</v>
      </c>
      <c r="D927" s="56">
        <v>0</v>
      </c>
    </row>
    <row r="928" spans="1:4" x14ac:dyDescent="0.25">
      <c r="A928" s="55" t="s">
        <v>160</v>
      </c>
      <c r="B928" s="56">
        <v>0</v>
      </c>
      <c r="C928" s="79">
        <v>0</v>
      </c>
      <c r="D928" s="56">
        <v>0</v>
      </c>
    </row>
    <row r="929" spans="1:4" x14ac:dyDescent="0.25">
      <c r="A929" s="53" t="s">
        <v>169</v>
      </c>
      <c r="B929" s="56">
        <v>32148.560000000001</v>
      </c>
      <c r="C929" s="79">
        <v>-268.46999999999997</v>
      </c>
      <c r="D929" s="56">
        <v>31880.09</v>
      </c>
    </row>
    <row r="930" spans="1:4" x14ac:dyDescent="0.25">
      <c r="A930" s="54" t="s">
        <v>170</v>
      </c>
      <c r="B930" s="56">
        <v>15995.98</v>
      </c>
      <c r="C930" s="79">
        <v>-134.22999999999999</v>
      </c>
      <c r="D930" s="56">
        <v>15861.75</v>
      </c>
    </row>
    <row r="931" spans="1:4" x14ac:dyDescent="0.25">
      <c r="A931" s="55" t="s">
        <v>160</v>
      </c>
      <c r="B931" s="56">
        <v>15995.98</v>
      </c>
      <c r="C931" s="79">
        <v>-134.22999999999999</v>
      </c>
      <c r="D931" s="56">
        <v>15861.75</v>
      </c>
    </row>
    <row r="932" spans="1:4" x14ac:dyDescent="0.25">
      <c r="A932" s="54" t="s">
        <v>171</v>
      </c>
      <c r="B932" s="56">
        <v>10089.77</v>
      </c>
      <c r="C932" s="79">
        <v>-89.49</v>
      </c>
      <c r="D932" s="56">
        <v>10000.280000000001</v>
      </c>
    </row>
    <row r="933" spans="1:4" x14ac:dyDescent="0.25">
      <c r="A933" s="55" t="s">
        <v>160</v>
      </c>
      <c r="B933" s="56">
        <v>10089.77</v>
      </c>
      <c r="C933" s="79">
        <v>-89.49</v>
      </c>
      <c r="D933" s="56">
        <v>10000.280000000001</v>
      </c>
    </row>
    <row r="934" spans="1:4" x14ac:dyDescent="0.25">
      <c r="A934" s="54" t="s">
        <v>172</v>
      </c>
      <c r="B934" s="56">
        <v>6062.81</v>
      </c>
      <c r="C934" s="79">
        <v>-44.75</v>
      </c>
      <c r="D934" s="56">
        <v>6018.06</v>
      </c>
    </row>
    <row r="935" spans="1:4" x14ac:dyDescent="0.25">
      <c r="A935" s="55" t="s">
        <v>160</v>
      </c>
      <c r="B935" s="56">
        <v>6062.81</v>
      </c>
      <c r="C935" s="79">
        <v>-44.75</v>
      </c>
      <c r="D935" s="56">
        <v>6018.06</v>
      </c>
    </row>
    <row r="936" spans="1:4" x14ac:dyDescent="0.25">
      <c r="A936" s="53" t="s">
        <v>178</v>
      </c>
      <c r="B936" s="56">
        <v>33960.689999999995</v>
      </c>
      <c r="C936" s="79">
        <v>-313.19</v>
      </c>
      <c r="D936" s="56">
        <v>33647.499999999993</v>
      </c>
    </row>
    <row r="937" spans="1:4" x14ac:dyDescent="0.25">
      <c r="A937" s="54" t="s">
        <v>179</v>
      </c>
      <c r="B937" s="56">
        <v>156.6</v>
      </c>
      <c r="C937" s="79">
        <v>0</v>
      </c>
      <c r="D937" s="56">
        <v>156.6</v>
      </c>
    </row>
    <row r="938" spans="1:4" x14ac:dyDescent="0.25">
      <c r="A938" s="55" t="s">
        <v>160</v>
      </c>
      <c r="B938" s="56">
        <v>156.6</v>
      </c>
      <c r="C938" s="79">
        <v>0</v>
      </c>
      <c r="D938" s="56">
        <v>156.6</v>
      </c>
    </row>
    <row r="939" spans="1:4" x14ac:dyDescent="0.25">
      <c r="A939" s="54" t="s">
        <v>180</v>
      </c>
      <c r="B939" s="56">
        <v>33804.089999999997</v>
      </c>
      <c r="C939" s="79">
        <v>-313.19</v>
      </c>
      <c r="D939" s="56">
        <v>33490.899999999994</v>
      </c>
    </row>
    <row r="940" spans="1:4" x14ac:dyDescent="0.25">
      <c r="A940" s="55" t="s">
        <v>160</v>
      </c>
      <c r="B940" s="56">
        <v>33804.089999999997</v>
      </c>
      <c r="C940" s="79">
        <v>-313.19</v>
      </c>
      <c r="D940" s="56">
        <v>33490.899999999994</v>
      </c>
    </row>
    <row r="941" spans="1:4" x14ac:dyDescent="0.25">
      <c r="A941" s="52" t="s">
        <v>50</v>
      </c>
      <c r="B941" s="56">
        <v>49807.83</v>
      </c>
      <c r="C941" s="79">
        <v>-889.91000000000008</v>
      </c>
      <c r="D941" s="56">
        <v>48917.920000000006</v>
      </c>
    </row>
    <row r="942" spans="1:4" x14ac:dyDescent="0.25">
      <c r="A942" s="53" t="s">
        <v>120</v>
      </c>
      <c r="B942" s="56">
        <v>4192.7</v>
      </c>
      <c r="C942" s="79">
        <v>-64.22</v>
      </c>
      <c r="D942" s="56">
        <v>4128.4799999999996</v>
      </c>
    </row>
    <row r="943" spans="1:4" x14ac:dyDescent="0.25">
      <c r="A943" s="54" t="s">
        <v>121</v>
      </c>
      <c r="B943" s="56">
        <v>4183.53</v>
      </c>
      <c r="C943" s="79">
        <v>-64.22</v>
      </c>
      <c r="D943" s="56">
        <v>4119.3099999999995</v>
      </c>
    </row>
    <row r="944" spans="1:4" x14ac:dyDescent="0.25">
      <c r="A944" s="55" t="s">
        <v>160</v>
      </c>
      <c r="B944" s="56">
        <v>4183.53</v>
      </c>
      <c r="C944" s="79">
        <v>-64.22</v>
      </c>
      <c r="D944" s="56">
        <v>4119.3099999999995</v>
      </c>
    </row>
    <row r="945" spans="1:4" x14ac:dyDescent="0.25">
      <c r="A945" s="54" t="s">
        <v>123</v>
      </c>
      <c r="B945" s="56">
        <v>9.17</v>
      </c>
      <c r="C945" s="79">
        <v>0</v>
      </c>
      <c r="D945" s="56">
        <v>9.17</v>
      </c>
    </row>
    <row r="946" spans="1:4" x14ac:dyDescent="0.25">
      <c r="A946" s="55" t="s">
        <v>160</v>
      </c>
      <c r="B946" s="56">
        <v>9.17</v>
      </c>
      <c r="C946" s="79">
        <v>0</v>
      </c>
      <c r="D946" s="56">
        <v>9.17</v>
      </c>
    </row>
    <row r="947" spans="1:4" x14ac:dyDescent="0.25">
      <c r="A947" s="53" t="s">
        <v>138</v>
      </c>
      <c r="B947" s="56">
        <v>5458.77</v>
      </c>
      <c r="C947" s="79">
        <v>-91.73</v>
      </c>
      <c r="D947" s="56">
        <v>5367.0400000000009</v>
      </c>
    </row>
    <row r="948" spans="1:4" x14ac:dyDescent="0.25">
      <c r="A948" s="54" t="s">
        <v>139</v>
      </c>
      <c r="B948" s="56">
        <v>5458.77</v>
      </c>
      <c r="C948" s="79">
        <v>-91.73</v>
      </c>
      <c r="D948" s="56">
        <v>5367.0400000000009</v>
      </c>
    </row>
    <row r="949" spans="1:4" x14ac:dyDescent="0.25">
      <c r="A949" s="55" t="s">
        <v>160</v>
      </c>
      <c r="B949" s="56">
        <v>5458.77</v>
      </c>
      <c r="C949" s="79">
        <v>-91.73</v>
      </c>
      <c r="D949" s="56">
        <v>5367.0400000000009</v>
      </c>
    </row>
    <row r="950" spans="1:4" x14ac:dyDescent="0.25">
      <c r="A950" s="53" t="s">
        <v>140</v>
      </c>
      <c r="B950" s="56">
        <v>40156.36</v>
      </c>
      <c r="C950" s="79">
        <v>-733.96</v>
      </c>
      <c r="D950" s="56">
        <v>39422.400000000001</v>
      </c>
    </row>
    <row r="951" spans="1:4" x14ac:dyDescent="0.25">
      <c r="A951" s="54" t="s">
        <v>141</v>
      </c>
      <c r="B951" s="56">
        <v>55.05</v>
      </c>
      <c r="C951" s="79">
        <v>0</v>
      </c>
      <c r="D951" s="56">
        <v>55.05</v>
      </c>
    </row>
    <row r="952" spans="1:4" x14ac:dyDescent="0.25">
      <c r="A952" s="55" t="s">
        <v>160</v>
      </c>
      <c r="B952" s="56">
        <v>55.05</v>
      </c>
      <c r="C952" s="79">
        <v>0</v>
      </c>
      <c r="D952" s="56">
        <v>55.05</v>
      </c>
    </row>
    <row r="953" spans="1:4" x14ac:dyDescent="0.25">
      <c r="A953" s="54" t="s">
        <v>142</v>
      </c>
      <c r="B953" s="56">
        <v>211.01</v>
      </c>
      <c r="C953" s="79">
        <v>0</v>
      </c>
      <c r="D953" s="56">
        <v>211.01</v>
      </c>
    </row>
    <row r="954" spans="1:4" x14ac:dyDescent="0.25">
      <c r="A954" s="55" t="s">
        <v>160</v>
      </c>
      <c r="B954" s="56">
        <v>211.01</v>
      </c>
      <c r="C954" s="79">
        <v>0</v>
      </c>
      <c r="D954" s="56">
        <v>211.01</v>
      </c>
    </row>
    <row r="955" spans="1:4" x14ac:dyDescent="0.25">
      <c r="A955" s="54" t="s">
        <v>143</v>
      </c>
      <c r="B955" s="56">
        <v>18413.02</v>
      </c>
      <c r="C955" s="79">
        <v>-339.44</v>
      </c>
      <c r="D955" s="56">
        <v>18073.580000000002</v>
      </c>
    </row>
    <row r="956" spans="1:4" x14ac:dyDescent="0.25">
      <c r="A956" s="55" t="s">
        <v>160</v>
      </c>
      <c r="B956" s="56">
        <v>18413.02</v>
      </c>
      <c r="C956" s="79">
        <v>-339.44</v>
      </c>
      <c r="D956" s="56">
        <v>18073.580000000002</v>
      </c>
    </row>
    <row r="957" spans="1:4" x14ac:dyDescent="0.25">
      <c r="A957" s="54" t="s">
        <v>144</v>
      </c>
      <c r="B957" s="56">
        <v>6018.41</v>
      </c>
      <c r="C957" s="79">
        <v>-110.1</v>
      </c>
      <c r="D957" s="56">
        <v>5908.3099999999995</v>
      </c>
    </row>
    <row r="958" spans="1:4" x14ac:dyDescent="0.25">
      <c r="A958" s="55" t="s">
        <v>160</v>
      </c>
      <c r="B958" s="56">
        <v>6018.41</v>
      </c>
      <c r="C958" s="79">
        <v>-110.1</v>
      </c>
      <c r="D958" s="56">
        <v>5908.3099999999995</v>
      </c>
    </row>
    <row r="959" spans="1:4" x14ac:dyDescent="0.25">
      <c r="A959" s="54" t="s">
        <v>145</v>
      </c>
      <c r="B959" s="56">
        <v>9165.23</v>
      </c>
      <c r="C959" s="79">
        <v>-155.96</v>
      </c>
      <c r="D959" s="56">
        <v>9009.27</v>
      </c>
    </row>
    <row r="960" spans="1:4" x14ac:dyDescent="0.25">
      <c r="A960" s="55" t="s">
        <v>160</v>
      </c>
      <c r="B960" s="56">
        <v>9165.23</v>
      </c>
      <c r="C960" s="79">
        <v>-155.96</v>
      </c>
      <c r="D960" s="56">
        <v>9009.27</v>
      </c>
    </row>
    <row r="961" spans="1:4" x14ac:dyDescent="0.25">
      <c r="A961" s="54" t="s">
        <v>146</v>
      </c>
      <c r="B961" s="56">
        <v>6293.64</v>
      </c>
      <c r="C961" s="79">
        <v>-128.46</v>
      </c>
      <c r="D961" s="56">
        <v>6165.18</v>
      </c>
    </row>
    <row r="962" spans="1:4" x14ac:dyDescent="0.25">
      <c r="A962" s="55" t="s">
        <v>160</v>
      </c>
      <c r="B962" s="56">
        <v>6293.64</v>
      </c>
      <c r="C962" s="79">
        <v>-128.46</v>
      </c>
      <c r="D962" s="56">
        <v>6165.18</v>
      </c>
    </row>
    <row r="963" spans="1:4" x14ac:dyDescent="0.25">
      <c r="A963" s="1" t="s">
        <v>279</v>
      </c>
      <c r="B963" s="56">
        <v>194639.03999999998</v>
      </c>
      <c r="C963" s="79">
        <v>2469.2400000000002</v>
      </c>
      <c r="D963" s="56">
        <v>197108.27999999997</v>
      </c>
    </row>
    <row r="964" spans="1:4" x14ac:dyDescent="0.25">
      <c r="A964" s="52" t="s">
        <v>71</v>
      </c>
      <c r="B964" s="56">
        <v>194639.03999999998</v>
      </c>
      <c r="C964" s="79">
        <v>2469.2400000000002</v>
      </c>
      <c r="D964" s="56">
        <v>197108.27999999997</v>
      </c>
    </row>
    <row r="965" spans="1:4" x14ac:dyDescent="0.25">
      <c r="A965" s="53" t="s">
        <v>124</v>
      </c>
      <c r="B965" s="56">
        <v>9575.94</v>
      </c>
      <c r="C965" s="79">
        <v>120.92</v>
      </c>
      <c r="D965" s="56">
        <v>9696.86</v>
      </c>
    </row>
    <row r="966" spans="1:4" x14ac:dyDescent="0.25">
      <c r="A966" s="54" t="s">
        <v>125</v>
      </c>
      <c r="B966" s="56">
        <v>0</v>
      </c>
      <c r="C966" s="79">
        <v>0</v>
      </c>
      <c r="D966" s="56">
        <v>0</v>
      </c>
    </row>
    <row r="967" spans="1:4" x14ac:dyDescent="0.25">
      <c r="A967" s="55" t="s">
        <v>114</v>
      </c>
      <c r="B967" s="56">
        <v>0</v>
      </c>
      <c r="C967" s="79">
        <v>0</v>
      </c>
      <c r="D967" s="56">
        <v>0</v>
      </c>
    </row>
    <row r="968" spans="1:4" x14ac:dyDescent="0.25">
      <c r="A968" s="54" t="s">
        <v>126</v>
      </c>
      <c r="B968" s="56">
        <v>0</v>
      </c>
      <c r="C968" s="79">
        <v>0</v>
      </c>
      <c r="D968" s="56">
        <v>0</v>
      </c>
    </row>
    <row r="969" spans="1:4" x14ac:dyDescent="0.25">
      <c r="A969" s="55" t="s">
        <v>114</v>
      </c>
      <c r="B969" s="56">
        <v>0</v>
      </c>
      <c r="C969" s="79">
        <v>0</v>
      </c>
      <c r="D969" s="56">
        <v>0</v>
      </c>
    </row>
    <row r="970" spans="1:4" x14ac:dyDescent="0.25">
      <c r="A970" s="54" t="s">
        <v>127</v>
      </c>
      <c r="B970" s="56">
        <v>0</v>
      </c>
      <c r="C970" s="79">
        <v>0</v>
      </c>
      <c r="D970" s="56">
        <v>0</v>
      </c>
    </row>
    <row r="971" spans="1:4" x14ac:dyDescent="0.25">
      <c r="A971" s="55" t="s">
        <v>114</v>
      </c>
      <c r="B971" s="56">
        <v>0</v>
      </c>
      <c r="C971" s="79">
        <v>0</v>
      </c>
      <c r="D971" s="56">
        <v>0</v>
      </c>
    </row>
    <row r="972" spans="1:4" x14ac:dyDescent="0.25">
      <c r="A972" s="54" t="s">
        <v>128</v>
      </c>
      <c r="B972" s="56">
        <v>0</v>
      </c>
      <c r="C972" s="79">
        <v>0</v>
      </c>
      <c r="D972" s="56">
        <v>0</v>
      </c>
    </row>
    <row r="973" spans="1:4" x14ac:dyDescent="0.25">
      <c r="A973" s="55" t="s">
        <v>114</v>
      </c>
      <c r="B973" s="56">
        <v>0</v>
      </c>
      <c r="C973" s="79">
        <v>0</v>
      </c>
      <c r="D973" s="56">
        <v>0</v>
      </c>
    </row>
    <row r="974" spans="1:4" x14ac:dyDescent="0.25">
      <c r="A974" s="54" t="s">
        <v>129</v>
      </c>
      <c r="B974" s="56">
        <v>9575.94</v>
      </c>
      <c r="C974" s="79">
        <v>120.92</v>
      </c>
      <c r="D974" s="56">
        <v>9696.86</v>
      </c>
    </row>
    <row r="975" spans="1:4" x14ac:dyDescent="0.25">
      <c r="A975" s="55" t="s">
        <v>114</v>
      </c>
      <c r="B975" s="56">
        <v>9575.94</v>
      </c>
      <c r="C975" s="79">
        <v>120.92</v>
      </c>
      <c r="D975" s="56">
        <v>9696.86</v>
      </c>
    </row>
    <row r="976" spans="1:4" x14ac:dyDescent="0.25">
      <c r="A976" s="53" t="s">
        <v>130</v>
      </c>
      <c r="B976" s="56">
        <v>19247.080000000002</v>
      </c>
      <c r="C976" s="79">
        <v>244.46</v>
      </c>
      <c r="D976" s="56">
        <v>19491.54</v>
      </c>
    </row>
    <row r="977" spans="1:4" x14ac:dyDescent="0.25">
      <c r="A977" s="54" t="s">
        <v>131</v>
      </c>
      <c r="B977" s="56">
        <v>7484.07</v>
      </c>
      <c r="C977" s="79">
        <v>95.22</v>
      </c>
      <c r="D977" s="56">
        <v>7579.29</v>
      </c>
    </row>
    <row r="978" spans="1:4" x14ac:dyDescent="0.25">
      <c r="A978" s="55" t="s">
        <v>114</v>
      </c>
      <c r="B978" s="56">
        <v>7484.07</v>
      </c>
      <c r="C978" s="79">
        <v>95.22</v>
      </c>
      <c r="D978" s="56">
        <v>7579.29</v>
      </c>
    </row>
    <row r="979" spans="1:4" x14ac:dyDescent="0.25">
      <c r="A979" s="54" t="s">
        <v>132</v>
      </c>
      <c r="B979" s="56">
        <v>2702.53</v>
      </c>
      <c r="C979" s="79">
        <v>32.590000000000003</v>
      </c>
      <c r="D979" s="56">
        <v>2735.1200000000003</v>
      </c>
    </row>
    <row r="980" spans="1:4" x14ac:dyDescent="0.25">
      <c r="A980" s="55" t="s">
        <v>114</v>
      </c>
      <c r="B980" s="56">
        <v>2702.53</v>
      </c>
      <c r="C980" s="79">
        <v>32.590000000000003</v>
      </c>
      <c r="D980" s="56">
        <v>2735.1200000000003</v>
      </c>
    </row>
    <row r="981" spans="1:4" x14ac:dyDescent="0.25">
      <c r="A981" s="54" t="s">
        <v>133</v>
      </c>
      <c r="B981" s="56">
        <v>9060.48</v>
      </c>
      <c r="C981" s="79">
        <v>116.65</v>
      </c>
      <c r="D981" s="56">
        <v>9177.1299999999992</v>
      </c>
    </row>
    <row r="982" spans="1:4" x14ac:dyDescent="0.25">
      <c r="A982" s="55" t="s">
        <v>114</v>
      </c>
      <c r="B982" s="56">
        <v>9060.48</v>
      </c>
      <c r="C982" s="79">
        <v>116.65</v>
      </c>
      <c r="D982" s="56">
        <v>9177.1299999999992</v>
      </c>
    </row>
    <row r="983" spans="1:4" x14ac:dyDescent="0.25">
      <c r="A983" s="53" t="s">
        <v>134</v>
      </c>
      <c r="B983" s="56">
        <v>165816.01999999999</v>
      </c>
      <c r="C983" s="79">
        <v>2103.86</v>
      </c>
      <c r="D983" s="56">
        <v>167919.87999999998</v>
      </c>
    </row>
    <row r="984" spans="1:4" x14ac:dyDescent="0.25">
      <c r="A984" s="54" t="s">
        <v>135</v>
      </c>
      <c r="B984" s="56">
        <v>165816.01999999999</v>
      </c>
      <c r="C984" s="79">
        <v>2103.86</v>
      </c>
      <c r="D984" s="56">
        <v>167919.87999999998</v>
      </c>
    </row>
    <row r="985" spans="1:4" x14ac:dyDescent="0.25">
      <c r="A985" s="55" t="s">
        <v>114</v>
      </c>
      <c r="B985" s="56">
        <v>165816.01999999999</v>
      </c>
      <c r="C985" s="79">
        <v>2103.86</v>
      </c>
      <c r="D985" s="56">
        <v>167919.87999999998</v>
      </c>
    </row>
    <row r="986" spans="1:4" x14ac:dyDescent="0.25">
      <c r="A986" s="54" t="s">
        <v>136</v>
      </c>
      <c r="B986" s="56">
        <v>0</v>
      </c>
      <c r="C986" s="79">
        <v>0</v>
      </c>
      <c r="D986" s="56">
        <v>0</v>
      </c>
    </row>
    <row r="987" spans="1:4" x14ac:dyDescent="0.25">
      <c r="A987" s="55" t="s">
        <v>114</v>
      </c>
      <c r="B987" s="56">
        <v>0</v>
      </c>
      <c r="C987" s="79">
        <v>0</v>
      </c>
      <c r="D987" s="56">
        <v>0</v>
      </c>
    </row>
    <row r="988" spans="1:4" x14ac:dyDescent="0.25">
      <c r="A988" s="54" t="s">
        <v>137</v>
      </c>
      <c r="B988" s="56">
        <v>0</v>
      </c>
      <c r="C988" s="79">
        <v>0</v>
      </c>
      <c r="D988" s="56">
        <v>0</v>
      </c>
    </row>
    <row r="989" spans="1:4" x14ac:dyDescent="0.25">
      <c r="A989" s="55" t="s">
        <v>114</v>
      </c>
      <c r="B989" s="56">
        <v>0</v>
      </c>
      <c r="C989" s="79">
        <v>0</v>
      </c>
      <c r="D989" s="56">
        <v>0</v>
      </c>
    </row>
    <row r="990" spans="1:4" x14ac:dyDescent="0.25">
      <c r="A990" s="1" t="s">
        <v>280</v>
      </c>
      <c r="B990" s="56">
        <v>39179.82</v>
      </c>
      <c r="C990" s="79">
        <v>432.49</v>
      </c>
      <c r="D990" s="56">
        <v>39612.31</v>
      </c>
    </row>
    <row r="991" spans="1:4" x14ac:dyDescent="0.25">
      <c r="A991" s="52" t="s">
        <v>28</v>
      </c>
      <c r="B991" s="56">
        <v>39179.82</v>
      </c>
      <c r="C991" s="79">
        <v>432.49</v>
      </c>
      <c r="D991" s="56">
        <v>39612.31</v>
      </c>
    </row>
    <row r="992" spans="1:4" x14ac:dyDescent="0.25">
      <c r="A992" s="53" t="s">
        <v>167</v>
      </c>
      <c r="B992" s="56">
        <v>7413.38</v>
      </c>
      <c r="C992" s="79">
        <v>82.08</v>
      </c>
      <c r="D992" s="56">
        <v>7495.46</v>
      </c>
    </row>
    <row r="993" spans="1:4" x14ac:dyDescent="0.25">
      <c r="A993" s="54" t="s">
        <v>168</v>
      </c>
      <c r="B993" s="56">
        <v>7413.38</v>
      </c>
      <c r="C993" s="79">
        <v>82.08</v>
      </c>
      <c r="D993" s="56">
        <v>7495.46</v>
      </c>
    </row>
    <row r="994" spans="1:4" x14ac:dyDescent="0.25">
      <c r="A994" s="55" t="s">
        <v>114</v>
      </c>
      <c r="B994" s="56">
        <v>7413.38</v>
      </c>
      <c r="C994" s="79">
        <v>82.08</v>
      </c>
      <c r="D994" s="56">
        <v>7495.46</v>
      </c>
    </row>
    <row r="995" spans="1:4" x14ac:dyDescent="0.25">
      <c r="A995" s="53" t="s">
        <v>173</v>
      </c>
      <c r="B995" s="56">
        <v>12523.89</v>
      </c>
      <c r="C995" s="79">
        <v>137.83000000000001</v>
      </c>
      <c r="D995" s="56">
        <v>12661.72</v>
      </c>
    </row>
    <row r="996" spans="1:4" x14ac:dyDescent="0.25">
      <c r="A996" s="54" t="s">
        <v>174</v>
      </c>
      <c r="B996" s="56">
        <v>12523.89</v>
      </c>
      <c r="C996" s="79">
        <v>137.83000000000001</v>
      </c>
      <c r="D996" s="56">
        <v>12661.72</v>
      </c>
    </row>
    <row r="997" spans="1:4" x14ac:dyDescent="0.25">
      <c r="A997" s="55" t="s">
        <v>114</v>
      </c>
      <c r="B997" s="56">
        <v>12523.89</v>
      </c>
      <c r="C997" s="79">
        <v>137.83000000000001</v>
      </c>
      <c r="D997" s="56">
        <v>12661.72</v>
      </c>
    </row>
    <row r="998" spans="1:4" x14ac:dyDescent="0.25">
      <c r="A998" s="53" t="s">
        <v>199</v>
      </c>
      <c r="B998" s="56">
        <v>19242.55</v>
      </c>
      <c r="C998" s="79">
        <v>212.58</v>
      </c>
      <c r="D998" s="56">
        <v>19455.13</v>
      </c>
    </row>
    <row r="999" spans="1:4" x14ac:dyDescent="0.25">
      <c r="A999" s="54" t="s">
        <v>200</v>
      </c>
      <c r="B999" s="56">
        <v>0</v>
      </c>
      <c r="C999" s="79">
        <v>0</v>
      </c>
      <c r="D999" s="56">
        <v>0</v>
      </c>
    </row>
    <row r="1000" spans="1:4" x14ac:dyDescent="0.25">
      <c r="A1000" s="55" t="s">
        <v>114</v>
      </c>
      <c r="B1000" s="56">
        <v>0</v>
      </c>
      <c r="C1000" s="79">
        <v>0</v>
      </c>
      <c r="D1000" s="56">
        <v>0</v>
      </c>
    </row>
    <row r="1001" spans="1:4" x14ac:dyDescent="0.25">
      <c r="A1001" s="54" t="s">
        <v>201</v>
      </c>
      <c r="B1001" s="56">
        <v>19242.55</v>
      </c>
      <c r="C1001" s="79">
        <v>212.58</v>
      </c>
      <c r="D1001" s="56">
        <v>19455.13</v>
      </c>
    </row>
    <row r="1002" spans="1:4" x14ac:dyDescent="0.25">
      <c r="A1002" s="55" t="s">
        <v>114</v>
      </c>
      <c r="B1002" s="56">
        <v>19242.55</v>
      </c>
      <c r="C1002" s="79">
        <v>212.58</v>
      </c>
      <c r="D1002" s="56">
        <v>19455.13</v>
      </c>
    </row>
    <row r="1003" spans="1:4" x14ac:dyDescent="0.25">
      <c r="A1003" s="54" t="s">
        <v>202</v>
      </c>
      <c r="B1003" s="56">
        <v>0</v>
      </c>
      <c r="C1003" s="79">
        <v>0</v>
      </c>
      <c r="D1003" s="56">
        <v>0</v>
      </c>
    </row>
    <row r="1004" spans="1:4" x14ac:dyDescent="0.25">
      <c r="A1004" s="55" t="s">
        <v>114</v>
      </c>
      <c r="B1004" s="56">
        <v>0</v>
      </c>
      <c r="C1004" s="79">
        <v>0</v>
      </c>
      <c r="D1004" s="56">
        <v>0</v>
      </c>
    </row>
    <row r="1005" spans="1:4" x14ac:dyDescent="0.25">
      <c r="A1005" s="54" t="s">
        <v>203</v>
      </c>
      <c r="B1005" s="56">
        <v>0</v>
      </c>
      <c r="C1005" s="79">
        <v>0</v>
      </c>
      <c r="D1005" s="56">
        <v>0</v>
      </c>
    </row>
    <row r="1006" spans="1:4" x14ac:dyDescent="0.25">
      <c r="A1006" s="55" t="s">
        <v>114</v>
      </c>
      <c r="B1006" s="56">
        <v>0</v>
      </c>
      <c r="C1006" s="79">
        <v>0</v>
      </c>
      <c r="D1006" s="56">
        <v>0</v>
      </c>
    </row>
    <row r="1007" spans="1:4" x14ac:dyDescent="0.25">
      <c r="A1007" s="1" t="s">
        <v>281</v>
      </c>
      <c r="B1007" s="56">
        <v>3293355.94</v>
      </c>
      <c r="C1007" s="79">
        <v>10498.259999999993</v>
      </c>
      <c r="D1007" s="56">
        <v>3303854.1999999993</v>
      </c>
    </row>
    <row r="1008" spans="1:4" x14ac:dyDescent="0.25">
      <c r="A1008" s="52" t="s">
        <v>33</v>
      </c>
      <c r="B1008" s="56">
        <v>540088.27</v>
      </c>
      <c r="C1008" s="79">
        <v>1067.2399999999998</v>
      </c>
      <c r="D1008" s="56">
        <v>541155.51000000013</v>
      </c>
    </row>
    <row r="1009" spans="1:4" x14ac:dyDescent="0.25">
      <c r="A1009" s="53" t="s">
        <v>112</v>
      </c>
      <c r="B1009" s="56">
        <v>242235.21999999997</v>
      </c>
      <c r="C1009" s="79">
        <v>489.93000000000006</v>
      </c>
      <c r="D1009" s="56">
        <v>242725.15</v>
      </c>
    </row>
    <row r="1010" spans="1:4" x14ac:dyDescent="0.25">
      <c r="A1010" s="54" t="s">
        <v>113</v>
      </c>
      <c r="B1010" s="56">
        <v>55583.09</v>
      </c>
      <c r="C1010" s="79">
        <v>133.77000000000004</v>
      </c>
      <c r="D1010" s="56">
        <v>55716.86</v>
      </c>
    </row>
    <row r="1011" spans="1:4" x14ac:dyDescent="0.25">
      <c r="A1011" s="55" t="s">
        <v>114</v>
      </c>
      <c r="B1011" s="56">
        <v>22464.42</v>
      </c>
      <c r="C1011" s="79">
        <v>261.99</v>
      </c>
      <c r="D1011" s="56">
        <v>22726.41</v>
      </c>
    </row>
    <row r="1012" spans="1:4" x14ac:dyDescent="0.25">
      <c r="A1012" s="55" t="s">
        <v>122</v>
      </c>
      <c r="B1012" s="56">
        <v>6828.63</v>
      </c>
      <c r="C1012" s="79">
        <v>9.42</v>
      </c>
      <c r="D1012" s="56">
        <v>6838.05</v>
      </c>
    </row>
    <row r="1013" spans="1:4" x14ac:dyDescent="0.25">
      <c r="A1013" s="55" t="s">
        <v>160</v>
      </c>
      <c r="B1013" s="56">
        <v>26290.04</v>
      </c>
      <c r="C1013" s="79">
        <v>-137.63999999999999</v>
      </c>
      <c r="D1013" s="56">
        <v>26152.400000000001</v>
      </c>
    </row>
    <row r="1014" spans="1:4" x14ac:dyDescent="0.25">
      <c r="A1014" s="54" t="s">
        <v>115</v>
      </c>
      <c r="B1014" s="56">
        <v>43399.66</v>
      </c>
      <c r="C1014" s="79">
        <v>70.440000000000026</v>
      </c>
      <c r="D1014" s="56">
        <v>43470.100000000006</v>
      </c>
    </row>
    <row r="1015" spans="1:4" x14ac:dyDescent="0.25">
      <c r="A1015" s="55" t="s">
        <v>114</v>
      </c>
      <c r="B1015" s="56">
        <v>17544.34</v>
      </c>
      <c r="C1015" s="79">
        <v>208.08</v>
      </c>
      <c r="D1015" s="56">
        <v>17752.420000000002</v>
      </c>
    </row>
    <row r="1016" spans="1:4" x14ac:dyDescent="0.25">
      <c r="A1016" s="55" t="s">
        <v>122</v>
      </c>
      <c r="B1016" s="56">
        <v>5331.04</v>
      </c>
      <c r="C1016" s="79">
        <v>0</v>
      </c>
      <c r="D1016" s="56">
        <v>5331.04</v>
      </c>
    </row>
    <row r="1017" spans="1:4" x14ac:dyDescent="0.25">
      <c r="A1017" s="55" t="s">
        <v>160</v>
      </c>
      <c r="B1017" s="56">
        <v>20524.28</v>
      </c>
      <c r="C1017" s="79">
        <v>-137.63999999999999</v>
      </c>
      <c r="D1017" s="56">
        <v>20386.64</v>
      </c>
    </row>
    <row r="1018" spans="1:4" x14ac:dyDescent="0.25">
      <c r="A1018" s="54" t="s">
        <v>116</v>
      </c>
      <c r="B1018" s="56">
        <v>143252.47</v>
      </c>
      <c r="C1018" s="79">
        <v>285.72000000000003</v>
      </c>
      <c r="D1018" s="56">
        <v>143538.19</v>
      </c>
    </row>
    <row r="1019" spans="1:4" x14ac:dyDescent="0.25">
      <c r="A1019" s="55" t="s">
        <v>114</v>
      </c>
      <c r="B1019" s="56">
        <v>57887.78</v>
      </c>
      <c r="C1019" s="79">
        <v>685.71</v>
      </c>
      <c r="D1019" s="56">
        <v>58573.49</v>
      </c>
    </row>
    <row r="1020" spans="1:4" x14ac:dyDescent="0.25">
      <c r="A1020" s="55" t="s">
        <v>122</v>
      </c>
      <c r="B1020" s="56">
        <v>17613.16</v>
      </c>
      <c r="C1020" s="79">
        <v>28.26</v>
      </c>
      <c r="D1020" s="56">
        <v>17641.419999999998</v>
      </c>
    </row>
    <row r="1021" spans="1:4" x14ac:dyDescent="0.25">
      <c r="A1021" s="55" t="s">
        <v>160</v>
      </c>
      <c r="B1021" s="56">
        <v>67751.53</v>
      </c>
      <c r="C1021" s="79">
        <v>-428.25</v>
      </c>
      <c r="D1021" s="56">
        <v>67323.28</v>
      </c>
    </row>
    <row r="1022" spans="1:4" x14ac:dyDescent="0.25">
      <c r="A1022" s="53" t="s">
        <v>117</v>
      </c>
      <c r="B1022" s="56">
        <v>297853.05000000005</v>
      </c>
      <c r="C1022" s="79">
        <v>577.30999999999983</v>
      </c>
      <c r="D1022" s="56">
        <v>298430.36</v>
      </c>
    </row>
    <row r="1023" spans="1:4" x14ac:dyDescent="0.25">
      <c r="A1023" s="54" t="s">
        <v>118</v>
      </c>
      <c r="B1023" s="56">
        <v>267481.55</v>
      </c>
      <c r="C1023" s="79">
        <v>487.01999999999987</v>
      </c>
      <c r="D1023" s="56">
        <v>267968.57</v>
      </c>
    </row>
    <row r="1024" spans="1:4" x14ac:dyDescent="0.25">
      <c r="A1024" s="55" t="s">
        <v>114</v>
      </c>
      <c r="B1024" s="56">
        <v>108090.21</v>
      </c>
      <c r="C1024" s="79">
        <v>1281.0999999999999</v>
      </c>
      <c r="D1024" s="56">
        <v>109371.31000000001</v>
      </c>
    </row>
    <row r="1025" spans="1:4" x14ac:dyDescent="0.25">
      <c r="A1025" s="55" t="s">
        <v>122</v>
      </c>
      <c r="B1025" s="56">
        <v>32881.03</v>
      </c>
      <c r="C1025" s="79">
        <v>47.09</v>
      </c>
      <c r="D1025" s="56">
        <v>32928.119999999995</v>
      </c>
    </row>
    <row r="1026" spans="1:4" x14ac:dyDescent="0.25">
      <c r="A1026" s="55" t="s">
        <v>160</v>
      </c>
      <c r="B1026" s="56">
        <v>126510.31</v>
      </c>
      <c r="C1026" s="79">
        <v>-841.17</v>
      </c>
      <c r="D1026" s="56">
        <v>125669.14</v>
      </c>
    </row>
    <row r="1027" spans="1:4" x14ac:dyDescent="0.25">
      <c r="A1027" s="54" t="s">
        <v>119</v>
      </c>
      <c r="B1027" s="56">
        <v>30371.5</v>
      </c>
      <c r="C1027" s="79">
        <v>90.289999999999992</v>
      </c>
      <c r="D1027" s="56">
        <v>30461.79</v>
      </c>
    </row>
    <row r="1028" spans="1:4" x14ac:dyDescent="0.25">
      <c r="A1028" s="55" t="s">
        <v>114</v>
      </c>
      <c r="B1028" s="56">
        <v>12280.78</v>
      </c>
      <c r="C1028" s="79">
        <v>147.91999999999999</v>
      </c>
      <c r="D1028" s="56">
        <v>12428.7</v>
      </c>
    </row>
    <row r="1029" spans="1:4" x14ac:dyDescent="0.25">
      <c r="A1029" s="55" t="s">
        <v>122</v>
      </c>
      <c r="B1029" s="56">
        <v>3729.84</v>
      </c>
      <c r="C1029" s="79">
        <v>18.84</v>
      </c>
      <c r="D1029" s="56">
        <v>3748.6800000000003</v>
      </c>
    </row>
    <row r="1030" spans="1:4" x14ac:dyDescent="0.25">
      <c r="A1030" s="55" t="s">
        <v>160</v>
      </c>
      <c r="B1030" s="56">
        <v>14360.88</v>
      </c>
      <c r="C1030" s="79">
        <v>-76.47</v>
      </c>
      <c r="D1030" s="56">
        <v>14284.41</v>
      </c>
    </row>
    <row r="1031" spans="1:4" x14ac:dyDescent="0.25">
      <c r="A1031" s="52" t="s">
        <v>71</v>
      </c>
      <c r="B1031" s="56">
        <v>263594.80000000005</v>
      </c>
      <c r="C1031" s="79">
        <v>-1398.25</v>
      </c>
      <c r="D1031" s="56">
        <v>262196.55000000005</v>
      </c>
    </row>
    <row r="1032" spans="1:4" x14ac:dyDescent="0.25">
      <c r="A1032" s="53" t="s">
        <v>124</v>
      </c>
      <c r="B1032" s="56">
        <v>36469.65</v>
      </c>
      <c r="C1032" s="79">
        <v>-197.4</v>
      </c>
      <c r="D1032" s="56">
        <v>36272.25</v>
      </c>
    </row>
    <row r="1033" spans="1:4" x14ac:dyDescent="0.25">
      <c r="A1033" s="54" t="s">
        <v>125</v>
      </c>
      <c r="B1033" s="56">
        <v>4277</v>
      </c>
      <c r="C1033" s="79">
        <v>-32.9</v>
      </c>
      <c r="D1033" s="56">
        <v>4244.1000000000004</v>
      </c>
    </row>
    <row r="1034" spans="1:4" x14ac:dyDescent="0.25">
      <c r="A1034" s="55" t="s">
        <v>160</v>
      </c>
      <c r="B1034" s="56">
        <v>4277</v>
      </c>
      <c r="C1034" s="79">
        <v>-32.9</v>
      </c>
      <c r="D1034" s="56">
        <v>4244.1000000000004</v>
      </c>
    </row>
    <row r="1035" spans="1:4" x14ac:dyDescent="0.25">
      <c r="A1035" s="54" t="s">
        <v>126</v>
      </c>
      <c r="B1035" s="56">
        <v>32.9</v>
      </c>
      <c r="C1035" s="79">
        <v>0</v>
      </c>
      <c r="D1035" s="56">
        <v>32.9</v>
      </c>
    </row>
    <row r="1036" spans="1:4" x14ac:dyDescent="0.25">
      <c r="A1036" s="55" t="s">
        <v>160</v>
      </c>
      <c r="B1036" s="56">
        <v>32.9</v>
      </c>
      <c r="C1036" s="79">
        <v>0</v>
      </c>
      <c r="D1036" s="56">
        <v>32.9</v>
      </c>
    </row>
    <row r="1037" spans="1:4" x14ac:dyDescent="0.25">
      <c r="A1037" s="54" t="s">
        <v>127</v>
      </c>
      <c r="B1037" s="56">
        <v>2862.3</v>
      </c>
      <c r="C1037" s="79">
        <v>-16.45</v>
      </c>
      <c r="D1037" s="56">
        <v>2845.8500000000004</v>
      </c>
    </row>
    <row r="1038" spans="1:4" x14ac:dyDescent="0.25">
      <c r="A1038" s="55" t="s">
        <v>160</v>
      </c>
      <c r="B1038" s="56">
        <v>2862.3</v>
      </c>
      <c r="C1038" s="79">
        <v>-16.45</v>
      </c>
      <c r="D1038" s="56">
        <v>2845.8500000000004</v>
      </c>
    </row>
    <row r="1039" spans="1:4" x14ac:dyDescent="0.25">
      <c r="A1039" s="54" t="s">
        <v>128</v>
      </c>
      <c r="B1039" s="56">
        <v>17568.599999999999</v>
      </c>
      <c r="C1039" s="79">
        <v>-98.7</v>
      </c>
      <c r="D1039" s="56">
        <v>17469.899999999998</v>
      </c>
    </row>
    <row r="1040" spans="1:4" x14ac:dyDescent="0.25">
      <c r="A1040" s="55" t="s">
        <v>160</v>
      </c>
      <c r="B1040" s="56">
        <v>17568.599999999999</v>
      </c>
      <c r="C1040" s="79">
        <v>-98.7</v>
      </c>
      <c r="D1040" s="56">
        <v>17469.899999999998</v>
      </c>
    </row>
    <row r="1041" spans="1:4" x14ac:dyDescent="0.25">
      <c r="A1041" s="54" t="s">
        <v>129</v>
      </c>
      <c r="B1041" s="56">
        <v>11728.85</v>
      </c>
      <c r="C1041" s="79">
        <v>-49.35</v>
      </c>
      <c r="D1041" s="56">
        <v>11679.5</v>
      </c>
    </row>
    <row r="1042" spans="1:4" x14ac:dyDescent="0.25">
      <c r="A1042" s="55" t="s">
        <v>160</v>
      </c>
      <c r="B1042" s="56">
        <v>11728.85</v>
      </c>
      <c r="C1042" s="79">
        <v>-49.35</v>
      </c>
      <c r="D1042" s="56">
        <v>11679.5</v>
      </c>
    </row>
    <row r="1043" spans="1:4" x14ac:dyDescent="0.25">
      <c r="A1043" s="53" t="s">
        <v>130</v>
      </c>
      <c r="B1043" s="56">
        <v>23572.85</v>
      </c>
      <c r="C1043" s="79">
        <v>-98.7</v>
      </c>
      <c r="D1043" s="56">
        <v>23474.15</v>
      </c>
    </row>
    <row r="1044" spans="1:4" x14ac:dyDescent="0.25">
      <c r="A1044" s="54" t="s">
        <v>131</v>
      </c>
      <c r="B1044" s="56">
        <v>9162.65</v>
      </c>
      <c r="C1044" s="79">
        <v>-49.35</v>
      </c>
      <c r="D1044" s="56">
        <v>9113.2999999999993</v>
      </c>
    </row>
    <row r="1045" spans="1:4" x14ac:dyDescent="0.25">
      <c r="A1045" s="55" t="s">
        <v>160</v>
      </c>
      <c r="B1045" s="56">
        <v>9162.65</v>
      </c>
      <c r="C1045" s="79">
        <v>-49.35</v>
      </c>
      <c r="D1045" s="56">
        <v>9113.2999999999993</v>
      </c>
    </row>
    <row r="1046" spans="1:4" x14ac:dyDescent="0.25">
      <c r="A1046" s="54" t="s">
        <v>132</v>
      </c>
      <c r="B1046" s="56">
        <v>3306.45</v>
      </c>
      <c r="C1046" s="79">
        <v>0</v>
      </c>
      <c r="D1046" s="56">
        <v>3306.45</v>
      </c>
    </row>
    <row r="1047" spans="1:4" x14ac:dyDescent="0.25">
      <c r="A1047" s="55" t="s">
        <v>160</v>
      </c>
      <c r="B1047" s="56">
        <v>3306.45</v>
      </c>
      <c r="C1047" s="79">
        <v>0</v>
      </c>
      <c r="D1047" s="56">
        <v>3306.45</v>
      </c>
    </row>
    <row r="1048" spans="1:4" x14ac:dyDescent="0.25">
      <c r="A1048" s="54" t="s">
        <v>133</v>
      </c>
      <c r="B1048" s="56">
        <v>11103.75</v>
      </c>
      <c r="C1048" s="79">
        <v>-49.35</v>
      </c>
      <c r="D1048" s="56">
        <v>11054.4</v>
      </c>
    </row>
    <row r="1049" spans="1:4" x14ac:dyDescent="0.25">
      <c r="A1049" s="55" t="s">
        <v>160</v>
      </c>
      <c r="B1049" s="56">
        <v>11103.75</v>
      </c>
      <c r="C1049" s="79">
        <v>-49.35</v>
      </c>
      <c r="D1049" s="56">
        <v>11054.4</v>
      </c>
    </row>
    <row r="1050" spans="1:4" x14ac:dyDescent="0.25">
      <c r="A1050" s="53" t="s">
        <v>134</v>
      </c>
      <c r="B1050" s="56">
        <v>203552.3</v>
      </c>
      <c r="C1050" s="79">
        <v>-1102.1500000000001</v>
      </c>
      <c r="D1050" s="56">
        <v>202450.15</v>
      </c>
    </row>
    <row r="1051" spans="1:4" x14ac:dyDescent="0.25">
      <c r="A1051" s="54" t="s">
        <v>135</v>
      </c>
      <c r="B1051" s="56">
        <v>203272.65</v>
      </c>
      <c r="C1051" s="79">
        <v>-1102.1500000000001</v>
      </c>
      <c r="D1051" s="56">
        <v>202170.5</v>
      </c>
    </row>
    <row r="1052" spans="1:4" x14ac:dyDescent="0.25">
      <c r="A1052" s="55" t="s">
        <v>160</v>
      </c>
      <c r="B1052" s="56">
        <v>203272.65</v>
      </c>
      <c r="C1052" s="79">
        <v>-1102.1500000000001</v>
      </c>
      <c r="D1052" s="56">
        <v>202170.5</v>
      </c>
    </row>
    <row r="1053" spans="1:4" x14ac:dyDescent="0.25">
      <c r="A1053" s="54" t="s">
        <v>136</v>
      </c>
      <c r="B1053" s="56">
        <v>246.75</v>
      </c>
      <c r="C1053" s="79">
        <v>0</v>
      </c>
      <c r="D1053" s="56">
        <v>246.75</v>
      </c>
    </row>
    <row r="1054" spans="1:4" x14ac:dyDescent="0.25">
      <c r="A1054" s="55" t="s">
        <v>160</v>
      </c>
      <c r="B1054" s="56">
        <v>246.75</v>
      </c>
      <c r="C1054" s="79">
        <v>0</v>
      </c>
      <c r="D1054" s="56">
        <v>246.75</v>
      </c>
    </row>
    <row r="1055" spans="1:4" x14ac:dyDescent="0.25">
      <c r="A1055" s="54" t="s">
        <v>137</v>
      </c>
      <c r="B1055" s="56">
        <v>32.9</v>
      </c>
      <c r="C1055" s="79">
        <v>0</v>
      </c>
      <c r="D1055" s="56">
        <v>32.9</v>
      </c>
    </row>
    <row r="1056" spans="1:4" x14ac:dyDescent="0.25">
      <c r="A1056" s="55" t="s">
        <v>160</v>
      </c>
      <c r="B1056" s="56">
        <v>32.9</v>
      </c>
      <c r="C1056" s="79">
        <v>0</v>
      </c>
      <c r="D1056" s="56">
        <v>32.9</v>
      </c>
    </row>
    <row r="1057" spans="1:4" x14ac:dyDescent="0.25">
      <c r="A1057" s="52" t="s">
        <v>53</v>
      </c>
      <c r="B1057" s="56">
        <v>78377.990000000005</v>
      </c>
      <c r="C1057" s="79">
        <v>504.45</v>
      </c>
      <c r="D1057" s="56">
        <v>78882.44</v>
      </c>
    </row>
    <row r="1058" spans="1:4" x14ac:dyDescent="0.25">
      <c r="A1058" s="53" t="s">
        <v>186</v>
      </c>
      <c r="B1058" s="56">
        <v>78377.990000000005</v>
      </c>
      <c r="C1058" s="79">
        <v>504.45</v>
      </c>
      <c r="D1058" s="56">
        <v>78882.44</v>
      </c>
    </row>
    <row r="1059" spans="1:4" x14ac:dyDescent="0.25">
      <c r="A1059" s="54" t="s">
        <v>187</v>
      </c>
      <c r="B1059" s="56">
        <v>1138.99</v>
      </c>
      <c r="C1059" s="79">
        <v>6.36</v>
      </c>
      <c r="D1059" s="56">
        <v>1145.3499999999999</v>
      </c>
    </row>
    <row r="1060" spans="1:4" x14ac:dyDescent="0.25">
      <c r="A1060" s="55" t="s">
        <v>114</v>
      </c>
      <c r="B1060" s="56">
        <v>673.65</v>
      </c>
      <c r="C1060" s="79">
        <v>6.36</v>
      </c>
      <c r="D1060" s="56">
        <v>680.01</v>
      </c>
    </row>
    <row r="1061" spans="1:4" x14ac:dyDescent="0.25">
      <c r="A1061" s="55" t="s">
        <v>122</v>
      </c>
      <c r="B1061" s="56">
        <v>465.34</v>
      </c>
      <c r="C1061" s="79">
        <v>0</v>
      </c>
      <c r="D1061" s="56">
        <v>465.34</v>
      </c>
    </row>
    <row r="1062" spans="1:4" x14ac:dyDescent="0.25">
      <c r="A1062" s="54" t="s">
        <v>188</v>
      </c>
      <c r="B1062" s="56">
        <v>68.56</v>
      </c>
      <c r="C1062" s="79">
        <v>0</v>
      </c>
      <c r="D1062" s="56">
        <v>68.56</v>
      </c>
    </row>
    <row r="1063" spans="1:4" x14ac:dyDescent="0.25">
      <c r="A1063" s="55" t="s">
        <v>114</v>
      </c>
      <c r="B1063" s="56">
        <v>41.71</v>
      </c>
      <c r="C1063" s="79">
        <v>0</v>
      </c>
      <c r="D1063" s="56">
        <v>41.71</v>
      </c>
    </row>
    <row r="1064" spans="1:4" x14ac:dyDescent="0.25">
      <c r="A1064" s="55" t="s">
        <v>122</v>
      </c>
      <c r="B1064" s="56">
        <v>26.85</v>
      </c>
      <c r="C1064" s="79">
        <v>0</v>
      </c>
      <c r="D1064" s="56">
        <v>26.85</v>
      </c>
    </row>
    <row r="1065" spans="1:4" x14ac:dyDescent="0.25">
      <c r="A1065" s="54" t="s">
        <v>189</v>
      </c>
      <c r="B1065" s="56">
        <v>19344.2</v>
      </c>
      <c r="C1065" s="79">
        <v>117.83000000000001</v>
      </c>
      <c r="D1065" s="56">
        <v>19462.03</v>
      </c>
    </row>
    <row r="1066" spans="1:4" x14ac:dyDescent="0.25">
      <c r="A1066" s="55" t="s">
        <v>114</v>
      </c>
      <c r="B1066" s="56">
        <v>11424.51</v>
      </c>
      <c r="C1066" s="79">
        <v>108.87</v>
      </c>
      <c r="D1066" s="56">
        <v>11533.380000000001</v>
      </c>
    </row>
    <row r="1067" spans="1:4" x14ac:dyDescent="0.25">
      <c r="A1067" s="55" t="s">
        <v>122</v>
      </c>
      <c r="B1067" s="56">
        <v>7919.69</v>
      </c>
      <c r="C1067" s="79">
        <v>8.9600000000000009</v>
      </c>
      <c r="D1067" s="56">
        <v>7928.65</v>
      </c>
    </row>
    <row r="1068" spans="1:4" x14ac:dyDescent="0.25">
      <c r="A1068" s="54" t="s">
        <v>190</v>
      </c>
      <c r="B1068" s="56">
        <v>57826.240000000005</v>
      </c>
      <c r="C1068" s="79">
        <v>380.26</v>
      </c>
      <c r="D1068" s="56">
        <v>58206.5</v>
      </c>
    </row>
    <row r="1069" spans="1:4" x14ac:dyDescent="0.25">
      <c r="A1069" s="55" t="s">
        <v>114</v>
      </c>
      <c r="B1069" s="56">
        <v>34147.72</v>
      </c>
      <c r="C1069" s="79">
        <v>326.57</v>
      </c>
      <c r="D1069" s="56">
        <v>34474.29</v>
      </c>
    </row>
    <row r="1070" spans="1:4" x14ac:dyDescent="0.25">
      <c r="A1070" s="55" t="s">
        <v>122</v>
      </c>
      <c r="B1070" s="56">
        <v>23678.52</v>
      </c>
      <c r="C1070" s="79">
        <v>53.69</v>
      </c>
      <c r="D1070" s="56">
        <v>23732.21</v>
      </c>
    </row>
    <row r="1071" spans="1:4" x14ac:dyDescent="0.25">
      <c r="A1071" s="52" t="s">
        <v>25</v>
      </c>
      <c r="B1071" s="56">
        <v>953707.01</v>
      </c>
      <c r="C1071" s="79">
        <v>4746.04</v>
      </c>
      <c r="D1071" s="56">
        <v>958453.05</v>
      </c>
    </row>
    <row r="1072" spans="1:4" x14ac:dyDescent="0.25">
      <c r="A1072" s="53" t="s">
        <v>254</v>
      </c>
      <c r="B1072" s="56">
        <v>226323.81000000003</v>
      </c>
      <c r="C1072" s="79">
        <v>1102.0400000000002</v>
      </c>
      <c r="D1072" s="56">
        <v>227425.84999999998</v>
      </c>
    </row>
    <row r="1073" spans="1:4" x14ac:dyDescent="0.25">
      <c r="A1073" s="54" t="s">
        <v>255</v>
      </c>
      <c r="B1073" s="56">
        <v>28079.920000000002</v>
      </c>
      <c r="C1073" s="79">
        <v>109.83999999999999</v>
      </c>
      <c r="D1073" s="56">
        <v>28189.760000000002</v>
      </c>
    </row>
    <row r="1074" spans="1:4" x14ac:dyDescent="0.25">
      <c r="A1074" s="55" t="s">
        <v>114</v>
      </c>
      <c r="B1074" s="56">
        <v>13373.4</v>
      </c>
      <c r="C1074" s="79">
        <v>125.21</v>
      </c>
      <c r="D1074" s="56">
        <v>13498.609999999999</v>
      </c>
    </row>
    <row r="1075" spans="1:4" x14ac:dyDescent="0.25">
      <c r="A1075" s="55" t="s">
        <v>122</v>
      </c>
      <c r="B1075" s="56">
        <v>9496.43</v>
      </c>
      <c r="C1075" s="79">
        <v>0</v>
      </c>
      <c r="D1075" s="56">
        <v>9496.43</v>
      </c>
    </row>
    <row r="1076" spans="1:4" x14ac:dyDescent="0.25">
      <c r="A1076" s="55" t="s">
        <v>160</v>
      </c>
      <c r="B1076" s="56">
        <v>5210.09</v>
      </c>
      <c r="C1076" s="79">
        <v>-15.37</v>
      </c>
      <c r="D1076" s="56">
        <v>5194.72</v>
      </c>
    </row>
    <row r="1077" spans="1:4" x14ac:dyDescent="0.25">
      <c r="A1077" s="54" t="s">
        <v>256</v>
      </c>
      <c r="B1077" s="56">
        <v>69358.86</v>
      </c>
      <c r="C1077" s="79">
        <v>341.07</v>
      </c>
      <c r="D1077" s="56">
        <v>69699.930000000008</v>
      </c>
    </row>
    <row r="1078" spans="1:4" x14ac:dyDescent="0.25">
      <c r="A1078" s="55" t="s">
        <v>114</v>
      </c>
      <c r="B1078" s="56">
        <v>33009.199999999997</v>
      </c>
      <c r="C1078" s="79">
        <v>303.73</v>
      </c>
      <c r="D1078" s="56">
        <v>33312.93</v>
      </c>
    </row>
    <row r="1079" spans="1:4" x14ac:dyDescent="0.25">
      <c r="A1079" s="55" t="s">
        <v>122</v>
      </c>
      <c r="B1079" s="56">
        <v>23485.81</v>
      </c>
      <c r="C1079" s="79">
        <v>68.08</v>
      </c>
      <c r="D1079" s="56">
        <v>23553.890000000003</v>
      </c>
    </row>
    <row r="1080" spans="1:4" x14ac:dyDescent="0.25">
      <c r="A1080" s="55" t="s">
        <v>160</v>
      </c>
      <c r="B1080" s="56">
        <v>12863.85</v>
      </c>
      <c r="C1080" s="79">
        <v>-30.74</v>
      </c>
      <c r="D1080" s="56">
        <v>12833.11</v>
      </c>
    </row>
    <row r="1081" spans="1:4" x14ac:dyDescent="0.25">
      <c r="A1081" s="54" t="s">
        <v>257</v>
      </c>
      <c r="B1081" s="56">
        <v>128885.03</v>
      </c>
      <c r="C1081" s="79">
        <v>651.13</v>
      </c>
      <c r="D1081" s="56">
        <v>129536.16</v>
      </c>
    </row>
    <row r="1082" spans="1:4" x14ac:dyDescent="0.25">
      <c r="A1082" s="55" t="s">
        <v>114</v>
      </c>
      <c r="B1082" s="56">
        <v>61334.92</v>
      </c>
      <c r="C1082" s="79">
        <v>561.07000000000005</v>
      </c>
      <c r="D1082" s="56">
        <v>61895.99</v>
      </c>
    </row>
    <row r="1083" spans="1:4" x14ac:dyDescent="0.25">
      <c r="A1083" s="55" t="s">
        <v>122</v>
      </c>
      <c r="B1083" s="56">
        <v>43635.95</v>
      </c>
      <c r="C1083" s="79">
        <v>136.16</v>
      </c>
      <c r="D1083" s="56">
        <v>43772.11</v>
      </c>
    </row>
    <row r="1084" spans="1:4" x14ac:dyDescent="0.25">
      <c r="A1084" s="55" t="s">
        <v>160</v>
      </c>
      <c r="B1084" s="56">
        <v>23914.16</v>
      </c>
      <c r="C1084" s="79">
        <v>-46.1</v>
      </c>
      <c r="D1084" s="56">
        <v>23868.06</v>
      </c>
    </row>
    <row r="1085" spans="1:4" x14ac:dyDescent="0.25">
      <c r="A1085" s="53" t="s">
        <v>273</v>
      </c>
      <c r="B1085" s="56">
        <v>727383.2</v>
      </c>
      <c r="C1085" s="79">
        <v>3644</v>
      </c>
      <c r="D1085" s="56">
        <v>731027.2</v>
      </c>
    </row>
    <row r="1086" spans="1:4" x14ac:dyDescent="0.25">
      <c r="A1086" s="54" t="s">
        <v>274</v>
      </c>
      <c r="B1086" s="56">
        <v>727383.2</v>
      </c>
      <c r="C1086" s="79">
        <v>3644</v>
      </c>
      <c r="D1086" s="56">
        <v>731027.2</v>
      </c>
    </row>
    <row r="1087" spans="1:4" x14ac:dyDescent="0.25">
      <c r="A1087" s="55" t="s">
        <v>114</v>
      </c>
      <c r="B1087" s="56">
        <v>346080.68</v>
      </c>
      <c r="C1087" s="79">
        <v>3171.79</v>
      </c>
      <c r="D1087" s="56">
        <v>349252.47</v>
      </c>
    </row>
    <row r="1088" spans="1:4" x14ac:dyDescent="0.25">
      <c r="A1088" s="55" t="s">
        <v>122</v>
      </c>
      <c r="B1088" s="56">
        <v>246362.7</v>
      </c>
      <c r="C1088" s="79">
        <v>748.84</v>
      </c>
      <c r="D1088" s="56">
        <v>247111.54</v>
      </c>
    </row>
    <row r="1089" spans="1:4" x14ac:dyDescent="0.25">
      <c r="A1089" s="55" t="s">
        <v>160</v>
      </c>
      <c r="B1089" s="56">
        <v>134939.82</v>
      </c>
      <c r="C1089" s="79">
        <v>-276.63</v>
      </c>
      <c r="D1089" s="56">
        <v>134663.19</v>
      </c>
    </row>
    <row r="1090" spans="1:4" x14ac:dyDescent="0.25">
      <c r="A1090" s="52" t="s">
        <v>40</v>
      </c>
      <c r="B1090" s="56">
        <v>108588.29</v>
      </c>
      <c r="C1090" s="79">
        <v>-96.690000000000012</v>
      </c>
      <c r="D1090" s="56">
        <v>108491.59999999999</v>
      </c>
    </row>
    <row r="1091" spans="1:4" x14ac:dyDescent="0.25">
      <c r="A1091" s="53" t="s">
        <v>175</v>
      </c>
      <c r="B1091" s="56">
        <v>12734.79</v>
      </c>
      <c r="C1091" s="79">
        <v>7.2399999999999949</v>
      </c>
      <c r="D1091" s="56">
        <v>12742.029999999999</v>
      </c>
    </row>
    <row r="1092" spans="1:4" x14ac:dyDescent="0.25">
      <c r="A1092" s="54" t="s">
        <v>176</v>
      </c>
      <c r="B1092" s="56">
        <v>6.11</v>
      </c>
      <c r="C1092" s="79">
        <v>0</v>
      </c>
      <c r="D1092" s="56">
        <v>6.11</v>
      </c>
    </row>
    <row r="1093" spans="1:4" x14ac:dyDescent="0.25">
      <c r="A1093" s="55" t="s">
        <v>114</v>
      </c>
      <c r="B1093" s="56">
        <v>6.11</v>
      </c>
      <c r="C1093" s="79">
        <v>0</v>
      </c>
      <c r="D1093" s="56">
        <v>6.11</v>
      </c>
    </row>
    <row r="1094" spans="1:4" x14ac:dyDescent="0.25">
      <c r="A1094" s="55" t="s">
        <v>122</v>
      </c>
      <c r="B1094" s="56">
        <v>0</v>
      </c>
      <c r="C1094" s="79">
        <v>0</v>
      </c>
      <c r="D1094" s="56">
        <v>0</v>
      </c>
    </row>
    <row r="1095" spans="1:4" x14ac:dyDescent="0.25">
      <c r="A1095" s="55" t="s">
        <v>160</v>
      </c>
      <c r="B1095" s="56">
        <v>0</v>
      </c>
      <c r="C1095" s="79">
        <v>0</v>
      </c>
      <c r="D1095" s="56">
        <v>0</v>
      </c>
    </row>
    <row r="1096" spans="1:4" x14ac:dyDescent="0.25">
      <c r="A1096" s="54" t="s">
        <v>177</v>
      </c>
      <c r="B1096" s="56">
        <v>12728.68</v>
      </c>
      <c r="C1096" s="79">
        <v>7.2399999999999949</v>
      </c>
      <c r="D1096" s="56">
        <v>12735.92</v>
      </c>
    </row>
    <row r="1097" spans="1:4" x14ac:dyDescent="0.25">
      <c r="A1097" s="55" t="s">
        <v>114</v>
      </c>
      <c r="B1097" s="56">
        <v>5824.42</v>
      </c>
      <c r="C1097" s="79">
        <v>62.08</v>
      </c>
      <c r="D1097" s="56">
        <v>5886.5</v>
      </c>
    </row>
    <row r="1098" spans="1:4" x14ac:dyDescent="0.25">
      <c r="A1098" s="55" t="s">
        <v>122</v>
      </c>
      <c r="B1098" s="56">
        <v>1949.5</v>
      </c>
      <c r="C1098" s="79">
        <v>16.11</v>
      </c>
      <c r="D1098" s="56">
        <v>1965.61</v>
      </c>
    </row>
    <row r="1099" spans="1:4" x14ac:dyDescent="0.25">
      <c r="A1099" s="55" t="s">
        <v>160</v>
      </c>
      <c r="B1099" s="56">
        <v>4954.76</v>
      </c>
      <c r="C1099" s="79">
        <v>-70.95</v>
      </c>
      <c r="D1099" s="56">
        <v>4883.8100000000004</v>
      </c>
    </row>
    <row r="1100" spans="1:4" x14ac:dyDescent="0.25">
      <c r="A1100" s="53" t="s">
        <v>226</v>
      </c>
      <c r="B1100" s="56">
        <v>62266.59</v>
      </c>
      <c r="C1100" s="79">
        <v>-81.110000000000014</v>
      </c>
      <c r="D1100" s="56">
        <v>62185.48000000001</v>
      </c>
    </row>
    <row r="1101" spans="1:4" x14ac:dyDescent="0.25">
      <c r="A1101" s="54" t="s">
        <v>227</v>
      </c>
      <c r="B1101" s="56">
        <v>62266.59</v>
      </c>
      <c r="C1101" s="79">
        <v>-81.110000000000014</v>
      </c>
      <c r="D1101" s="56">
        <v>62185.48000000001</v>
      </c>
    </row>
    <row r="1102" spans="1:4" x14ac:dyDescent="0.25">
      <c r="A1102" s="55" t="s">
        <v>114</v>
      </c>
      <c r="B1102" s="56">
        <v>28478.81</v>
      </c>
      <c r="C1102" s="79">
        <v>304.33</v>
      </c>
      <c r="D1102" s="56">
        <v>28783.140000000003</v>
      </c>
    </row>
    <row r="1103" spans="1:4" x14ac:dyDescent="0.25">
      <c r="A1103" s="55" t="s">
        <v>122</v>
      </c>
      <c r="B1103" s="56">
        <v>9546.1200000000008</v>
      </c>
      <c r="C1103" s="79">
        <v>40.270000000000003</v>
      </c>
      <c r="D1103" s="56">
        <v>9586.3900000000012</v>
      </c>
    </row>
    <row r="1104" spans="1:4" x14ac:dyDescent="0.25">
      <c r="A1104" s="55" t="s">
        <v>160</v>
      </c>
      <c r="B1104" s="56">
        <v>24241.66</v>
      </c>
      <c r="C1104" s="79">
        <v>-425.71</v>
      </c>
      <c r="D1104" s="56">
        <v>23815.95</v>
      </c>
    </row>
    <row r="1105" spans="1:4" x14ac:dyDescent="0.25">
      <c r="A1105" s="53" t="s">
        <v>230</v>
      </c>
      <c r="B1105" s="56">
        <v>33586.909999999996</v>
      </c>
      <c r="C1105" s="79">
        <v>-22.819999999999993</v>
      </c>
      <c r="D1105" s="56">
        <v>33564.089999999997</v>
      </c>
    </row>
    <row r="1106" spans="1:4" x14ac:dyDescent="0.25">
      <c r="A1106" s="54" t="s">
        <v>231</v>
      </c>
      <c r="B1106" s="56">
        <v>22090.14</v>
      </c>
      <c r="C1106" s="79">
        <v>-26.959999999999994</v>
      </c>
      <c r="D1106" s="56">
        <v>22063.18</v>
      </c>
    </row>
    <row r="1107" spans="1:4" x14ac:dyDescent="0.25">
      <c r="A1107" s="55" t="s">
        <v>114</v>
      </c>
      <c r="B1107" s="56">
        <v>10109.780000000001</v>
      </c>
      <c r="C1107" s="79">
        <v>106.9</v>
      </c>
      <c r="D1107" s="56">
        <v>10216.68</v>
      </c>
    </row>
    <row r="1108" spans="1:4" x14ac:dyDescent="0.25">
      <c r="A1108" s="55" t="s">
        <v>122</v>
      </c>
      <c r="B1108" s="56">
        <v>3383.44</v>
      </c>
      <c r="C1108" s="79">
        <v>8.0500000000000007</v>
      </c>
      <c r="D1108" s="56">
        <v>3391.4900000000002</v>
      </c>
    </row>
    <row r="1109" spans="1:4" x14ac:dyDescent="0.25">
      <c r="A1109" s="55" t="s">
        <v>160</v>
      </c>
      <c r="B1109" s="56">
        <v>8596.92</v>
      </c>
      <c r="C1109" s="79">
        <v>-141.91</v>
      </c>
      <c r="D1109" s="56">
        <v>8455.01</v>
      </c>
    </row>
    <row r="1110" spans="1:4" x14ac:dyDescent="0.25">
      <c r="A1110" s="54" t="s">
        <v>232</v>
      </c>
      <c r="B1110" s="56">
        <v>2104.16</v>
      </c>
      <c r="C1110" s="79">
        <v>7.4400000000000013</v>
      </c>
      <c r="D1110" s="56">
        <v>2111.6</v>
      </c>
    </row>
    <row r="1111" spans="1:4" x14ac:dyDescent="0.25">
      <c r="A1111" s="55" t="s">
        <v>114</v>
      </c>
      <c r="B1111" s="56">
        <v>965.99</v>
      </c>
      <c r="C1111" s="79">
        <v>11.21</v>
      </c>
      <c r="D1111" s="56">
        <v>977.2</v>
      </c>
    </row>
    <row r="1112" spans="1:4" x14ac:dyDescent="0.25">
      <c r="A1112" s="55" t="s">
        <v>122</v>
      </c>
      <c r="B1112" s="56">
        <v>322.23</v>
      </c>
      <c r="C1112" s="79">
        <v>8.0500000000000007</v>
      </c>
      <c r="D1112" s="56">
        <v>330.28000000000003</v>
      </c>
    </row>
    <row r="1113" spans="1:4" x14ac:dyDescent="0.25">
      <c r="A1113" s="55" t="s">
        <v>160</v>
      </c>
      <c r="B1113" s="56">
        <v>815.94</v>
      </c>
      <c r="C1113" s="79">
        <v>-11.82</v>
      </c>
      <c r="D1113" s="56">
        <v>804.12</v>
      </c>
    </row>
    <row r="1114" spans="1:4" x14ac:dyDescent="0.25">
      <c r="A1114" s="54" t="s">
        <v>233</v>
      </c>
      <c r="B1114" s="56">
        <v>1316.54</v>
      </c>
      <c r="C1114" s="79">
        <v>-4.72</v>
      </c>
      <c r="D1114" s="56">
        <v>1311.82</v>
      </c>
    </row>
    <row r="1115" spans="1:4" x14ac:dyDescent="0.25">
      <c r="A1115" s="55" t="s">
        <v>114</v>
      </c>
      <c r="B1115" s="56">
        <v>606.66999999999996</v>
      </c>
      <c r="C1115" s="79">
        <v>7.11</v>
      </c>
      <c r="D1115" s="56">
        <v>613.78</v>
      </c>
    </row>
    <row r="1116" spans="1:4" x14ac:dyDescent="0.25">
      <c r="A1116" s="55" t="s">
        <v>122</v>
      </c>
      <c r="B1116" s="56">
        <v>201.39</v>
      </c>
      <c r="C1116" s="79">
        <v>0</v>
      </c>
      <c r="D1116" s="56">
        <v>201.39</v>
      </c>
    </row>
    <row r="1117" spans="1:4" x14ac:dyDescent="0.25">
      <c r="A1117" s="55" t="s">
        <v>160</v>
      </c>
      <c r="B1117" s="56">
        <v>508.48</v>
      </c>
      <c r="C1117" s="79">
        <v>-11.83</v>
      </c>
      <c r="D1117" s="56">
        <v>496.65000000000003</v>
      </c>
    </row>
    <row r="1118" spans="1:4" x14ac:dyDescent="0.25">
      <c r="A1118" s="54" t="s">
        <v>234</v>
      </c>
      <c r="B1118" s="56">
        <v>8076.07</v>
      </c>
      <c r="C1118" s="79">
        <v>1.4200000000000017</v>
      </c>
      <c r="D1118" s="56">
        <v>8077.49</v>
      </c>
    </row>
    <row r="1119" spans="1:4" x14ac:dyDescent="0.25">
      <c r="A1119" s="55" t="s">
        <v>114</v>
      </c>
      <c r="B1119" s="56">
        <v>3698.03</v>
      </c>
      <c r="C1119" s="79">
        <v>40.67</v>
      </c>
      <c r="D1119" s="56">
        <v>3738.7000000000003</v>
      </c>
    </row>
    <row r="1120" spans="1:4" x14ac:dyDescent="0.25">
      <c r="A1120" s="55" t="s">
        <v>122</v>
      </c>
      <c r="B1120" s="56">
        <v>1232.54</v>
      </c>
      <c r="C1120" s="79">
        <v>8.06</v>
      </c>
      <c r="D1120" s="56">
        <v>1240.5999999999999</v>
      </c>
    </row>
    <row r="1121" spans="1:4" x14ac:dyDescent="0.25">
      <c r="A1121" s="55" t="s">
        <v>160</v>
      </c>
      <c r="B1121" s="56">
        <v>3145.5</v>
      </c>
      <c r="C1121" s="79">
        <v>-47.31</v>
      </c>
      <c r="D1121" s="56">
        <v>3098.19</v>
      </c>
    </row>
    <row r="1122" spans="1:4" x14ac:dyDescent="0.25">
      <c r="A1122" s="52" t="s">
        <v>28</v>
      </c>
      <c r="B1122" s="56">
        <v>171239.17000000004</v>
      </c>
      <c r="C1122" s="79">
        <v>270.83</v>
      </c>
      <c r="D1122" s="56">
        <v>171510</v>
      </c>
    </row>
    <row r="1123" spans="1:4" x14ac:dyDescent="0.25">
      <c r="A1123" s="53" t="s">
        <v>167</v>
      </c>
      <c r="B1123" s="56">
        <v>30553.21</v>
      </c>
      <c r="C1123" s="79">
        <v>46.800000000000011</v>
      </c>
      <c r="D1123" s="56">
        <v>30600.010000000002</v>
      </c>
    </row>
    <row r="1124" spans="1:4" x14ac:dyDescent="0.25">
      <c r="A1124" s="54" t="s">
        <v>168</v>
      </c>
      <c r="B1124" s="56">
        <v>30553.21</v>
      </c>
      <c r="C1124" s="79">
        <v>46.800000000000011</v>
      </c>
      <c r="D1124" s="56">
        <v>30600.010000000002</v>
      </c>
    </row>
    <row r="1125" spans="1:4" x14ac:dyDescent="0.25">
      <c r="A1125" s="55" t="s">
        <v>114</v>
      </c>
      <c r="B1125" s="56">
        <v>15929.76</v>
      </c>
      <c r="C1125" s="79">
        <v>177.19</v>
      </c>
      <c r="D1125" s="56">
        <v>16106.95</v>
      </c>
    </row>
    <row r="1126" spans="1:4" x14ac:dyDescent="0.25">
      <c r="A1126" s="55" t="s">
        <v>160</v>
      </c>
      <c r="B1126" s="56">
        <v>14623.45</v>
      </c>
      <c r="C1126" s="79">
        <v>-130.38999999999999</v>
      </c>
      <c r="D1126" s="56">
        <v>14493.060000000001</v>
      </c>
    </row>
    <row r="1127" spans="1:4" x14ac:dyDescent="0.25">
      <c r="A1127" s="53" t="s">
        <v>173</v>
      </c>
      <c r="B1127" s="56">
        <v>51612.91</v>
      </c>
      <c r="C1127" s="79">
        <v>77.91</v>
      </c>
      <c r="D1127" s="56">
        <v>51690.82</v>
      </c>
    </row>
    <row r="1128" spans="1:4" x14ac:dyDescent="0.25">
      <c r="A1128" s="54" t="s">
        <v>174</v>
      </c>
      <c r="B1128" s="56">
        <v>51612.91</v>
      </c>
      <c r="C1128" s="79">
        <v>77.91</v>
      </c>
      <c r="D1128" s="56">
        <v>51690.82</v>
      </c>
    </row>
    <row r="1129" spans="1:4" x14ac:dyDescent="0.25">
      <c r="A1129" s="55" t="s">
        <v>114</v>
      </c>
      <c r="B1129" s="56">
        <v>26909.51</v>
      </c>
      <c r="C1129" s="79">
        <v>298.57</v>
      </c>
      <c r="D1129" s="56">
        <v>27208.079999999998</v>
      </c>
    </row>
    <row r="1130" spans="1:4" x14ac:dyDescent="0.25">
      <c r="A1130" s="55" t="s">
        <v>160</v>
      </c>
      <c r="B1130" s="56">
        <v>24703.4</v>
      </c>
      <c r="C1130" s="79">
        <v>-220.66</v>
      </c>
      <c r="D1130" s="56">
        <v>24482.74</v>
      </c>
    </row>
    <row r="1131" spans="1:4" x14ac:dyDescent="0.25">
      <c r="A1131" s="53" t="s">
        <v>199</v>
      </c>
      <c r="B1131" s="56">
        <v>89073.049999999988</v>
      </c>
      <c r="C1131" s="79">
        <v>146.11999999999998</v>
      </c>
      <c r="D1131" s="56">
        <v>89219.170000000013</v>
      </c>
    </row>
    <row r="1132" spans="1:4" x14ac:dyDescent="0.25">
      <c r="A1132" s="54" t="s">
        <v>200</v>
      </c>
      <c r="B1132" s="56">
        <v>254.57</v>
      </c>
      <c r="C1132" s="79">
        <v>1.51</v>
      </c>
      <c r="D1132" s="56">
        <v>256.08</v>
      </c>
    </row>
    <row r="1133" spans="1:4" x14ac:dyDescent="0.25">
      <c r="A1133" s="55" t="s">
        <v>114</v>
      </c>
      <c r="B1133" s="56">
        <v>134.21</v>
      </c>
      <c r="C1133" s="79">
        <v>1.51</v>
      </c>
      <c r="D1133" s="56">
        <v>135.72</v>
      </c>
    </row>
    <row r="1134" spans="1:4" x14ac:dyDescent="0.25">
      <c r="A1134" s="55" t="s">
        <v>160</v>
      </c>
      <c r="B1134" s="56">
        <v>120.36</v>
      </c>
      <c r="C1134" s="79">
        <v>0</v>
      </c>
      <c r="D1134" s="56">
        <v>120.36</v>
      </c>
    </row>
    <row r="1135" spans="1:4" x14ac:dyDescent="0.25">
      <c r="A1135" s="54" t="s">
        <v>201</v>
      </c>
      <c r="B1135" s="56">
        <v>79298.350000000006</v>
      </c>
      <c r="C1135" s="79">
        <v>129.69999999999999</v>
      </c>
      <c r="D1135" s="56">
        <v>79428.05</v>
      </c>
    </row>
    <row r="1136" spans="1:4" x14ac:dyDescent="0.25">
      <c r="A1136" s="55" t="s">
        <v>114</v>
      </c>
      <c r="B1136" s="56">
        <v>41345.589999999997</v>
      </c>
      <c r="C1136" s="79">
        <v>460.69</v>
      </c>
      <c r="D1136" s="56">
        <v>41806.28</v>
      </c>
    </row>
    <row r="1137" spans="1:4" x14ac:dyDescent="0.25">
      <c r="A1137" s="55" t="s">
        <v>160</v>
      </c>
      <c r="B1137" s="56">
        <v>37952.76</v>
      </c>
      <c r="C1137" s="79">
        <v>-330.99</v>
      </c>
      <c r="D1137" s="56">
        <v>37621.770000000004</v>
      </c>
    </row>
    <row r="1138" spans="1:4" x14ac:dyDescent="0.25">
      <c r="A1138" s="54" t="s">
        <v>202</v>
      </c>
      <c r="B1138" s="56">
        <v>5723.23</v>
      </c>
      <c r="C1138" s="79">
        <v>2.3199999999999967</v>
      </c>
      <c r="D1138" s="56">
        <v>5725.5499999999993</v>
      </c>
    </row>
    <row r="1139" spans="1:4" x14ac:dyDescent="0.25">
      <c r="A1139" s="55" t="s">
        <v>114</v>
      </c>
      <c r="B1139" s="56">
        <v>2985.09</v>
      </c>
      <c r="C1139" s="79">
        <v>32.409999999999997</v>
      </c>
      <c r="D1139" s="56">
        <v>3017.5</v>
      </c>
    </row>
    <row r="1140" spans="1:4" x14ac:dyDescent="0.25">
      <c r="A1140" s="55" t="s">
        <v>160</v>
      </c>
      <c r="B1140" s="56">
        <v>2738.14</v>
      </c>
      <c r="C1140" s="79">
        <v>-30.09</v>
      </c>
      <c r="D1140" s="56">
        <v>2708.0499999999997</v>
      </c>
    </row>
    <row r="1141" spans="1:4" x14ac:dyDescent="0.25">
      <c r="A1141" s="54" t="s">
        <v>203</v>
      </c>
      <c r="B1141" s="56">
        <v>3796.9</v>
      </c>
      <c r="C1141" s="79">
        <v>12.590000000000002</v>
      </c>
      <c r="D1141" s="56">
        <v>3809.49</v>
      </c>
    </row>
    <row r="1142" spans="1:4" x14ac:dyDescent="0.25">
      <c r="A1142" s="55" t="s">
        <v>114</v>
      </c>
      <c r="B1142" s="56">
        <v>1981.51</v>
      </c>
      <c r="C1142" s="79">
        <v>22.62</v>
      </c>
      <c r="D1142" s="56">
        <v>2004.1299999999999</v>
      </c>
    </row>
    <row r="1143" spans="1:4" x14ac:dyDescent="0.25">
      <c r="A1143" s="55" t="s">
        <v>160</v>
      </c>
      <c r="B1143" s="56">
        <v>1815.39</v>
      </c>
      <c r="C1143" s="79">
        <v>-10.029999999999999</v>
      </c>
      <c r="D1143" s="56">
        <v>1805.3600000000001</v>
      </c>
    </row>
    <row r="1144" spans="1:4" x14ac:dyDescent="0.25">
      <c r="A1144" s="52" t="s">
        <v>13</v>
      </c>
      <c r="B1144" s="56">
        <v>210890.42</v>
      </c>
      <c r="C1144" s="79">
        <v>2524.17</v>
      </c>
      <c r="D1144" s="56">
        <v>213414.59000000003</v>
      </c>
    </row>
    <row r="1145" spans="1:4" x14ac:dyDescent="0.25">
      <c r="A1145" s="53" t="s">
        <v>148</v>
      </c>
      <c r="B1145" s="56">
        <v>10571.84</v>
      </c>
      <c r="C1145" s="79">
        <v>121.39</v>
      </c>
      <c r="D1145" s="56">
        <v>10693.23</v>
      </c>
    </row>
    <row r="1146" spans="1:4" x14ac:dyDescent="0.25">
      <c r="A1146" s="54" t="s">
        <v>149</v>
      </c>
      <c r="B1146" s="56">
        <v>2136.27</v>
      </c>
      <c r="C1146" s="79">
        <v>23.74</v>
      </c>
      <c r="D1146" s="56">
        <v>2160.0099999999998</v>
      </c>
    </row>
    <row r="1147" spans="1:4" x14ac:dyDescent="0.25">
      <c r="A1147" s="55" t="s">
        <v>114</v>
      </c>
      <c r="B1147" s="56">
        <v>2136.27</v>
      </c>
      <c r="C1147" s="79">
        <v>23.74</v>
      </c>
      <c r="D1147" s="56">
        <v>2160.0099999999998</v>
      </c>
    </row>
    <row r="1148" spans="1:4" x14ac:dyDescent="0.25">
      <c r="A1148" s="54" t="s">
        <v>150</v>
      </c>
      <c r="B1148" s="56">
        <v>4785.83</v>
      </c>
      <c r="C1148" s="79">
        <v>54.1</v>
      </c>
      <c r="D1148" s="56">
        <v>4839.93</v>
      </c>
    </row>
    <row r="1149" spans="1:4" x14ac:dyDescent="0.25">
      <c r="A1149" s="55" t="s">
        <v>114</v>
      </c>
      <c r="B1149" s="56">
        <v>4785.83</v>
      </c>
      <c r="C1149" s="79">
        <v>54.1</v>
      </c>
      <c r="D1149" s="56">
        <v>4839.93</v>
      </c>
    </row>
    <row r="1150" spans="1:4" x14ac:dyDescent="0.25">
      <c r="A1150" s="54" t="s">
        <v>151</v>
      </c>
      <c r="B1150" s="56">
        <v>3649.74</v>
      </c>
      <c r="C1150" s="79">
        <v>43.55</v>
      </c>
      <c r="D1150" s="56">
        <v>3693.29</v>
      </c>
    </row>
    <row r="1151" spans="1:4" x14ac:dyDescent="0.25">
      <c r="A1151" s="55" t="s">
        <v>114</v>
      </c>
      <c r="B1151" s="56">
        <v>3649.74</v>
      </c>
      <c r="C1151" s="79">
        <v>43.55</v>
      </c>
      <c r="D1151" s="56">
        <v>3693.29</v>
      </c>
    </row>
    <row r="1152" spans="1:4" x14ac:dyDescent="0.25">
      <c r="A1152" s="53" t="s">
        <v>152</v>
      </c>
      <c r="B1152" s="56">
        <v>35134.32</v>
      </c>
      <c r="C1152" s="79">
        <v>426.19</v>
      </c>
      <c r="D1152" s="56">
        <v>35560.51</v>
      </c>
    </row>
    <row r="1153" spans="1:4" x14ac:dyDescent="0.25">
      <c r="A1153" s="54" t="s">
        <v>153</v>
      </c>
      <c r="B1153" s="56">
        <v>5950.94</v>
      </c>
      <c r="C1153" s="79">
        <v>71.239999999999995</v>
      </c>
      <c r="D1153" s="56">
        <v>6022.1799999999994</v>
      </c>
    </row>
    <row r="1154" spans="1:4" x14ac:dyDescent="0.25">
      <c r="A1154" s="55" t="s">
        <v>114</v>
      </c>
      <c r="B1154" s="56">
        <v>5950.94</v>
      </c>
      <c r="C1154" s="79">
        <v>71.239999999999995</v>
      </c>
      <c r="D1154" s="56">
        <v>6022.1799999999994</v>
      </c>
    </row>
    <row r="1155" spans="1:4" x14ac:dyDescent="0.25">
      <c r="A1155" s="54" t="s">
        <v>154</v>
      </c>
      <c r="B1155" s="56">
        <v>25629.97</v>
      </c>
      <c r="C1155" s="79">
        <v>308.76</v>
      </c>
      <c r="D1155" s="56">
        <v>25938.73</v>
      </c>
    </row>
    <row r="1156" spans="1:4" x14ac:dyDescent="0.25">
      <c r="A1156" s="55" t="s">
        <v>114</v>
      </c>
      <c r="B1156" s="56">
        <v>25629.97</v>
      </c>
      <c r="C1156" s="79">
        <v>308.76</v>
      </c>
      <c r="D1156" s="56">
        <v>25938.73</v>
      </c>
    </row>
    <row r="1157" spans="1:4" x14ac:dyDescent="0.25">
      <c r="A1157" s="54" t="s">
        <v>155</v>
      </c>
      <c r="B1157" s="56">
        <v>230.91</v>
      </c>
      <c r="C1157" s="79">
        <v>3.96</v>
      </c>
      <c r="D1157" s="56">
        <v>234.87</v>
      </c>
    </row>
    <row r="1158" spans="1:4" x14ac:dyDescent="0.25">
      <c r="A1158" s="55" t="s">
        <v>114</v>
      </c>
      <c r="B1158" s="56">
        <v>230.91</v>
      </c>
      <c r="C1158" s="79">
        <v>3.96</v>
      </c>
      <c r="D1158" s="56">
        <v>234.87</v>
      </c>
    </row>
    <row r="1159" spans="1:4" x14ac:dyDescent="0.25">
      <c r="A1159" s="54" t="s">
        <v>156</v>
      </c>
      <c r="B1159" s="56">
        <v>3255.21</v>
      </c>
      <c r="C1159" s="79">
        <v>42.23</v>
      </c>
      <c r="D1159" s="56">
        <v>3297.44</v>
      </c>
    </row>
    <row r="1160" spans="1:4" x14ac:dyDescent="0.25">
      <c r="A1160" s="55" t="s">
        <v>114</v>
      </c>
      <c r="B1160" s="56">
        <v>3255.21</v>
      </c>
      <c r="C1160" s="79">
        <v>42.23</v>
      </c>
      <c r="D1160" s="56">
        <v>3297.44</v>
      </c>
    </row>
    <row r="1161" spans="1:4" x14ac:dyDescent="0.25">
      <c r="A1161" s="54" t="s">
        <v>157</v>
      </c>
      <c r="B1161" s="56">
        <v>67.290000000000006</v>
      </c>
      <c r="C1161" s="79">
        <v>0</v>
      </c>
      <c r="D1161" s="56">
        <v>67.290000000000006</v>
      </c>
    </row>
    <row r="1162" spans="1:4" x14ac:dyDescent="0.25">
      <c r="A1162" s="55" t="s">
        <v>114</v>
      </c>
      <c r="B1162" s="56">
        <v>67.290000000000006</v>
      </c>
      <c r="C1162" s="79">
        <v>0</v>
      </c>
      <c r="D1162" s="56">
        <v>67.290000000000006</v>
      </c>
    </row>
    <row r="1163" spans="1:4" x14ac:dyDescent="0.25">
      <c r="A1163" s="53" t="s">
        <v>169</v>
      </c>
      <c r="B1163" s="56">
        <v>80329.850000000006</v>
      </c>
      <c r="C1163" s="79">
        <v>963.22</v>
      </c>
      <c r="D1163" s="56">
        <v>81293.069999999992</v>
      </c>
    </row>
    <row r="1164" spans="1:4" x14ac:dyDescent="0.25">
      <c r="A1164" s="54" t="s">
        <v>170</v>
      </c>
      <c r="B1164" s="56">
        <v>39963.699999999997</v>
      </c>
      <c r="C1164" s="79">
        <v>478.99</v>
      </c>
      <c r="D1164" s="56">
        <v>40442.689999999995</v>
      </c>
    </row>
    <row r="1165" spans="1:4" x14ac:dyDescent="0.25">
      <c r="A1165" s="55" t="s">
        <v>114</v>
      </c>
      <c r="B1165" s="56">
        <v>39963.699999999997</v>
      </c>
      <c r="C1165" s="79">
        <v>478.99</v>
      </c>
      <c r="D1165" s="56">
        <v>40442.689999999995</v>
      </c>
    </row>
    <row r="1166" spans="1:4" x14ac:dyDescent="0.25">
      <c r="A1166" s="54" t="s">
        <v>171</v>
      </c>
      <c r="B1166" s="56">
        <v>25206.41</v>
      </c>
      <c r="C1166" s="79">
        <v>303.47000000000003</v>
      </c>
      <c r="D1166" s="56">
        <v>25509.88</v>
      </c>
    </row>
    <row r="1167" spans="1:4" x14ac:dyDescent="0.25">
      <c r="A1167" s="55" t="s">
        <v>114</v>
      </c>
      <c r="B1167" s="56">
        <v>25206.41</v>
      </c>
      <c r="C1167" s="79">
        <v>303.47000000000003</v>
      </c>
      <c r="D1167" s="56">
        <v>25509.88</v>
      </c>
    </row>
    <row r="1168" spans="1:4" x14ac:dyDescent="0.25">
      <c r="A1168" s="54" t="s">
        <v>172</v>
      </c>
      <c r="B1168" s="56">
        <v>15159.74</v>
      </c>
      <c r="C1168" s="79">
        <v>180.76</v>
      </c>
      <c r="D1168" s="56">
        <v>15340.5</v>
      </c>
    </row>
    <row r="1169" spans="1:4" x14ac:dyDescent="0.25">
      <c r="A1169" s="55" t="s">
        <v>114</v>
      </c>
      <c r="B1169" s="56">
        <v>15159.74</v>
      </c>
      <c r="C1169" s="79">
        <v>180.76</v>
      </c>
      <c r="D1169" s="56">
        <v>15340.5</v>
      </c>
    </row>
    <row r="1170" spans="1:4" x14ac:dyDescent="0.25">
      <c r="A1170" s="53" t="s">
        <v>178</v>
      </c>
      <c r="B1170" s="56">
        <v>84854.41</v>
      </c>
      <c r="C1170" s="79">
        <v>1013.37</v>
      </c>
      <c r="D1170" s="56">
        <v>85867.780000000013</v>
      </c>
    </row>
    <row r="1171" spans="1:4" x14ac:dyDescent="0.25">
      <c r="A1171" s="54" t="s">
        <v>179</v>
      </c>
      <c r="B1171" s="56">
        <v>399.81</v>
      </c>
      <c r="C1171" s="79">
        <v>3.96</v>
      </c>
      <c r="D1171" s="56">
        <v>403.77</v>
      </c>
    </row>
    <row r="1172" spans="1:4" x14ac:dyDescent="0.25">
      <c r="A1172" s="55" t="s">
        <v>114</v>
      </c>
      <c r="B1172" s="56">
        <v>399.81</v>
      </c>
      <c r="C1172" s="79">
        <v>3.96</v>
      </c>
      <c r="D1172" s="56">
        <v>403.77</v>
      </c>
    </row>
    <row r="1173" spans="1:4" x14ac:dyDescent="0.25">
      <c r="A1173" s="54" t="s">
        <v>180</v>
      </c>
      <c r="B1173" s="56">
        <v>84454.6</v>
      </c>
      <c r="C1173" s="79">
        <v>1009.41</v>
      </c>
      <c r="D1173" s="56">
        <v>85464.010000000009</v>
      </c>
    </row>
    <row r="1174" spans="1:4" x14ac:dyDescent="0.25">
      <c r="A1174" s="55" t="s">
        <v>114</v>
      </c>
      <c r="B1174" s="56">
        <v>84454.6</v>
      </c>
      <c r="C1174" s="79">
        <v>1009.41</v>
      </c>
      <c r="D1174" s="56">
        <v>85464.010000000009</v>
      </c>
    </row>
    <row r="1175" spans="1:4" x14ac:dyDescent="0.25">
      <c r="A1175" s="52" t="s">
        <v>19</v>
      </c>
      <c r="B1175" s="56">
        <v>564395.48999999987</v>
      </c>
      <c r="C1175" s="79">
        <v>232.76000000000005</v>
      </c>
      <c r="D1175" s="56">
        <v>564628.24999999988</v>
      </c>
    </row>
    <row r="1176" spans="1:4" x14ac:dyDescent="0.25">
      <c r="A1176" s="53" t="s">
        <v>158</v>
      </c>
      <c r="B1176" s="56">
        <v>89797.4</v>
      </c>
      <c r="C1176" s="79">
        <v>55.479999999999961</v>
      </c>
      <c r="D1176" s="56">
        <v>89852.88</v>
      </c>
    </row>
    <row r="1177" spans="1:4" x14ac:dyDescent="0.25">
      <c r="A1177" s="54" t="s">
        <v>159</v>
      </c>
      <c r="B1177" s="56">
        <v>89797.4</v>
      </c>
      <c r="C1177" s="79">
        <v>55.479999999999961</v>
      </c>
      <c r="D1177" s="56">
        <v>89852.88</v>
      </c>
    </row>
    <row r="1178" spans="1:4" x14ac:dyDescent="0.25">
      <c r="A1178" s="55" t="s">
        <v>114</v>
      </c>
      <c r="B1178" s="56">
        <v>38547.760000000002</v>
      </c>
      <c r="C1178" s="79">
        <v>403.51</v>
      </c>
      <c r="D1178" s="56">
        <v>38951.270000000004</v>
      </c>
    </row>
    <row r="1179" spans="1:4" x14ac:dyDescent="0.25">
      <c r="A1179" s="55" t="s">
        <v>122</v>
      </c>
      <c r="B1179" s="56">
        <v>11804.29</v>
      </c>
      <c r="C1179" s="79">
        <v>76.400000000000006</v>
      </c>
      <c r="D1179" s="56">
        <v>11880.69</v>
      </c>
    </row>
    <row r="1180" spans="1:4" x14ac:dyDescent="0.25">
      <c r="A1180" s="55" t="s">
        <v>160</v>
      </c>
      <c r="B1180" s="56">
        <v>39445.35</v>
      </c>
      <c r="C1180" s="79">
        <v>-424.43</v>
      </c>
      <c r="D1180" s="56">
        <v>39020.92</v>
      </c>
    </row>
    <row r="1181" spans="1:4" x14ac:dyDescent="0.25">
      <c r="A1181" s="53" t="s">
        <v>181</v>
      </c>
      <c r="B1181" s="56">
        <v>10313.299999999999</v>
      </c>
      <c r="C1181" s="79">
        <v>79.55</v>
      </c>
      <c r="D1181" s="56">
        <v>10392.85</v>
      </c>
    </row>
    <row r="1182" spans="1:4" x14ac:dyDescent="0.25">
      <c r="A1182" s="54" t="s">
        <v>182</v>
      </c>
      <c r="B1182" s="56">
        <v>747.24</v>
      </c>
      <c r="C1182" s="79">
        <v>3.78</v>
      </c>
      <c r="D1182" s="56">
        <v>751.02</v>
      </c>
    </row>
    <row r="1183" spans="1:4" x14ac:dyDescent="0.25">
      <c r="A1183" s="55" t="s">
        <v>114</v>
      </c>
      <c r="B1183" s="56">
        <v>333.42</v>
      </c>
      <c r="C1183" s="79">
        <v>3.78</v>
      </c>
      <c r="D1183" s="56">
        <v>337.2</v>
      </c>
    </row>
    <row r="1184" spans="1:4" x14ac:dyDescent="0.25">
      <c r="A1184" s="55" t="s">
        <v>122</v>
      </c>
      <c r="B1184" s="56">
        <v>95.5</v>
      </c>
      <c r="C1184" s="79">
        <v>0</v>
      </c>
      <c r="D1184" s="56">
        <v>95.5</v>
      </c>
    </row>
    <row r="1185" spans="1:4" x14ac:dyDescent="0.25">
      <c r="A1185" s="55" t="s">
        <v>160</v>
      </c>
      <c r="B1185" s="56">
        <v>318.32</v>
      </c>
      <c r="C1185" s="79">
        <v>0</v>
      </c>
      <c r="D1185" s="56">
        <v>318.32</v>
      </c>
    </row>
    <row r="1186" spans="1:4" x14ac:dyDescent="0.25">
      <c r="A1186" s="54" t="s">
        <v>183</v>
      </c>
      <c r="B1186" s="56">
        <v>51.15</v>
      </c>
      <c r="C1186" s="79">
        <v>1.89</v>
      </c>
      <c r="D1186" s="56">
        <v>53.04</v>
      </c>
    </row>
    <row r="1187" spans="1:4" x14ac:dyDescent="0.25">
      <c r="A1187" s="55" t="s">
        <v>114</v>
      </c>
      <c r="B1187" s="56">
        <v>51.15</v>
      </c>
      <c r="C1187" s="79">
        <v>1.89</v>
      </c>
      <c r="D1187" s="56">
        <v>53.04</v>
      </c>
    </row>
    <row r="1188" spans="1:4" x14ac:dyDescent="0.25">
      <c r="A1188" s="55" t="s">
        <v>122</v>
      </c>
      <c r="B1188" s="56">
        <v>0</v>
      </c>
      <c r="C1188" s="79">
        <v>0</v>
      </c>
      <c r="D1188" s="56">
        <v>0</v>
      </c>
    </row>
    <row r="1189" spans="1:4" x14ac:dyDescent="0.25">
      <c r="A1189" s="55" t="s">
        <v>160</v>
      </c>
      <c r="B1189" s="56">
        <v>0</v>
      </c>
      <c r="C1189" s="79">
        <v>0</v>
      </c>
      <c r="D1189" s="56">
        <v>0</v>
      </c>
    </row>
    <row r="1190" spans="1:4" x14ac:dyDescent="0.25">
      <c r="A1190" s="54" t="s">
        <v>184</v>
      </c>
      <c r="B1190" s="56">
        <v>22.73</v>
      </c>
      <c r="C1190" s="79">
        <v>0</v>
      </c>
      <c r="D1190" s="56">
        <v>22.73</v>
      </c>
    </row>
    <row r="1191" spans="1:4" x14ac:dyDescent="0.25">
      <c r="A1191" s="55" t="s">
        <v>114</v>
      </c>
      <c r="B1191" s="56">
        <v>22.73</v>
      </c>
      <c r="C1191" s="79">
        <v>0</v>
      </c>
      <c r="D1191" s="56">
        <v>22.73</v>
      </c>
    </row>
    <row r="1192" spans="1:4" x14ac:dyDescent="0.25">
      <c r="A1192" s="55" t="s">
        <v>122</v>
      </c>
      <c r="B1192" s="56">
        <v>0</v>
      </c>
      <c r="C1192" s="79">
        <v>0</v>
      </c>
      <c r="D1192" s="56">
        <v>0</v>
      </c>
    </row>
    <row r="1193" spans="1:4" x14ac:dyDescent="0.25">
      <c r="A1193" s="55" t="s">
        <v>160</v>
      </c>
      <c r="B1193" s="56">
        <v>0</v>
      </c>
      <c r="C1193" s="79">
        <v>0</v>
      </c>
      <c r="D1193" s="56">
        <v>0</v>
      </c>
    </row>
    <row r="1194" spans="1:4" x14ac:dyDescent="0.25">
      <c r="A1194" s="54" t="s">
        <v>185</v>
      </c>
      <c r="B1194" s="56">
        <v>9492.18</v>
      </c>
      <c r="C1194" s="79">
        <v>73.88</v>
      </c>
      <c r="D1194" s="56">
        <v>9566.06</v>
      </c>
    </row>
    <row r="1195" spans="1:4" x14ac:dyDescent="0.25">
      <c r="A1195" s="55" t="s">
        <v>114</v>
      </c>
      <c r="B1195" s="56">
        <v>7276.49</v>
      </c>
      <c r="C1195" s="79">
        <v>73.88</v>
      </c>
      <c r="D1195" s="56">
        <v>7350.37</v>
      </c>
    </row>
    <row r="1196" spans="1:4" x14ac:dyDescent="0.25">
      <c r="A1196" s="55" t="s">
        <v>122</v>
      </c>
      <c r="B1196" s="56">
        <v>2215.69</v>
      </c>
      <c r="C1196" s="79">
        <v>0</v>
      </c>
      <c r="D1196" s="56">
        <v>2215.69</v>
      </c>
    </row>
    <row r="1197" spans="1:4" x14ac:dyDescent="0.25">
      <c r="A1197" s="55" t="s">
        <v>160</v>
      </c>
      <c r="B1197" s="56">
        <v>0</v>
      </c>
      <c r="C1197" s="79">
        <v>0</v>
      </c>
      <c r="D1197" s="56">
        <v>0</v>
      </c>
    </row>
    <row r="1198" spans="1:4" x14ac:dyDescent="0.25">
      <c r="A1198" s="53" t="s">
        <v>204</v>
      </c>
      <c r="B1198" s="56">
        <v>43290.37</v>
      </c>
      <c r="C1198" s="79">
        <v>24.90000000000002</v>
      </c>
      <c r="D1198" s="56">
        <v>43315.27</v>
      </c>
    </row>
    <row r="1199" spans="1:4" x14ac:dyDescent="0.25">
      <c r="A1199" s="54" t="s">
        <v>205</v>
      </c>
      <c r="B1199" s="56">
        <v>17.05</v>
      </c>
      <c r="C1199" s="79">
        <v>0</v>
      </c>
      <c r="D1199" s="56">
        <v>17.05</v>
      </c>
    </row>
    <row r="1200" spans="1:4" x14ac:dyDescent="0.25">
      <c r="A1200" s="55" t="s">
        <v>114</v>
      </c>
      <c r="B1200" s="56">
        <v>17.05</v>
      </c>
      <c r="C1200" s="79">
        <v>0</v>
      </c>
      <c r="D1200" s="56">
        <v>17.05</v>
      </c>
    </row>
    <row r="1201" spans="1:4" x14ac:dyDescent="0.25">
      <c r="A1201" s="55" t="s">
        <v>122</v>
      </c>
      <c r="B1201" s="56">
        <v>0</v>
      </c>
      <c r="C1201" s="79">
        <v>0</v>
      </c>
      <c r="D1201" s="56">
        <v>0</v>
      </c>
    </row>
    <row r="1202" spans="1:4" x14ac:dyDescent="0.25">
      <c r="A1202" s="55" t="s">
        <v>160</v>
      </c>
      <c r="B1202" s="56">
        <v>0</v>
      </c>
      <c r="C1202" s="79">
        <v>0</v>
      </c>
      <c r="D1202" s="56">
        <v>0</v>
      </c>
    </row>
    <row r="1203" spans="1:4" x14ac:dyDescent="0.25">
      <c r="A1203" s="54" t="s">
        <v>206</v>
      </c>
      <c r="B1203" s="56">
        <v>43134.869999999995</v>
      </c>
      <c r="C1203" s="79">
        <v>23.010000000000019</v>
      </c>
      <c r="D1203" s="56">
        <v>43157.88</v>
      </c>
    </row>
    <row r="1204" spans="1:4" x14ac:dyDescent="0.25">
      <c r="A1204" s="55" t="s">
        <v>114</v>
      </c>
      <c r="B1204" s="56">
        <v>18521.79</v>
      </c>
      <c r="C1204" s="79">
        <v>197.03</v>
      </c>
      <c r="D1204" s="56">
        <v>18718.82</v>
      </c>
    </row>
    <row r="1205" spans="1:4" x14ac:dyDescent="0.25">
      <c r="A1205" s="55" t="s">
        <v>122</v>
      </c>
      <c r="B1205" s="56">
        <v>5672.94</v>
      </c>
      <c r="C1205" s="79">
        <v>38.200000000000003</v>
      </c>
      <c r="D1205" s="56">
        <v>5711.1399999999994</v>
      </c>
    </row>
    <row r="1206" spans="1:4" x14ac:dyDescent="0.25">
      <c r="A1206" s="55" t="s">
        <v>160</v>
      </c>
      <c r="B1206" s="56">
        <v>18940.14</v>
      </c>
      <c r="C1206" s="79">
        <v>-212.22</v>
      </c>
      <c r="D1206" s="56">
        <v>18727.919999999998</v>
      </c>
    </row>
    <row r="1207" spans="1:4" x14ac:dyDescent="0.25">
      <c r="A1207" s="54" t="s">
        <v>207</v>
      </c>
      <c r="B1207" s="56">
        <v>138.44999999999999</v>
      </c>
      <c r="C1207" s="79">
        <v>1.89</v>
      </c>
      <c r="D1207" s="56">
        <v>140.33999999999997</v>
      </c>
    </row>
    <row r="1208" spans="1:4" x14ac:dyDescent="0.25">
      <c r="A1208" s="55" t="s">
        <v>114</v>
      </c>
      <c r="B1208" s="56">
        <v>66.3</v>
      </c>
      <c r="C1208" s="79">
        <v>1.89</v>
      </c>
      <c r="D1208" s="56">
        <v>68.19</v>
      </c>
    </row>
    <row r="1209" spans="1:4" x14ac:dyDescent="0.25">
      <c r="A1209" s="55" t="s">
        <v>122</v>
      </c>
      <c r="B1209" s="56">
        <v>19.100000000000001</v>
      </c>
      <c r="C1209" s="79">
        <v>0</v>
      </c>
      <c r="D1209" s="56">
        <v>19.100000000000001</v>
      </c>
    </row>
    <row r="1210" spans="1:4" x14ac:dyDescent="0.25">
      <c r="A1210" s="55" t="s">
        <v>160</v>
      </c>
      <c r="B1210" s="56">
        <v>53.05</v>
      </c>
      <c r="C1210" s="79">
        <v>0</v>
      </c>
      <c r="D1210" s="56">
        <v>53.05</v>
      </c>
    </row>
    <row r="1211" spans="1:4" x14ac:dyDescent="0.25">
      <c r="A1211" s="53" t="s">
        <v>208</v>
      </c>
      <c r="B1211" s="56">
        <v>81401.040000000008</v>
      </c>
      <c r="C1211" s="79">
        <v>-1.9699999999999704</v>
      </c>
      <c r="D1211" s="56">
        <v>81399.070000000007</v>
      </c>
    </row>
    <row r="1212" spans="1:4" x14ac:dyDescent="0.25">
      <c r="A1212" s="54" t="s">
        <v>209</v>
      </c>
      <c r="B1212" s="56">
        <v>81401.040000000008</v>
      </c>
      <c r="C1212" s="79">
        <v>-1.9699999999999704</v>
      </c>
      <c r="D1212" s="56">
        <v>81399.070000000007</v>
      </c>
    </row>
    <row r="1213" spans="1:4" x14ac:dyDescent="0.25">
      <c r="A1213" s="55" t="s">
        <v>114</v>
      </c>
      <c r="B1213" s="56">
        <v>34946.46</v>
      </c>
      <c r="C1213" s="79">
        <v>369.41</v>
      </c>
      <c r="D1213" s="56">
        <v>35315.870000000003</v>
      </c>
    </row>
    <row r="1214" spans="1:4" x14ac:dyDescent="0.25">
      <c r="A1214" s="55" t="s">
        <v>122</v>
      </c>
      <c r="B1214" s="56">
        <v>10696.45</v>
      </c>
      <c r="C1214" s="79">
        <v>0</v>
      </c>
      <c r="D1214" s="56">
        <v>10696.45</v>
      </c>
    </row>
    <row r="1215" spans="1:4" x14ac:dyDescent="0.25">
      <c r="A1215" s="55" t="s">
        <v>160</v>
      </c>
      <c r="B1215" s="56">
        <v>35758.129999999997</v>
      </c>
      <c r="C1215" s="79">
        <v>-371.38</v>
      </c>
      <c r="D1215" s="56">
        <v>35386.75</v>
      </c>
    </row>
    <row r="1216" spans="1:4" x14ac:dyDescent="0.25">
      <c r="A1216" s="53" t="s">
        <v>213</v>
      </c>
      <c r="B1216" s="56">
        <v>61179.29</v>
      </c>
      <c r="C1216" s="79">
        <v>5.7700000000000387</v>
      </c>
      <c r="D1216" s="56">
        <v>61185.06</v>
      </c>
    </row>
    <row r="1217" spans="1:4" x14ac:dyDescent="0.25">
      <c r="A1217" s="54" t="s">
        <v>214</v>
      </c>
      <c r="B1217" s="56">
        <v>17.05</v>
      </c>
      <c r="C1217" s="79">
        <v>0</v>
      </c>
      <c r="D1217" s="56">
        <v>17.05</v>
      </c>
    </row>
    <row r="1218" spans="1:4" x14ac:dyDescent="0.25">
      <c r="A1218" s="55" t="s">
        <v>114</v>
      </c>
      <c r="B1218" s="56">
        <v>17.05</v>
      </c>
      <c r="C1218" s="79">
        <v>0</v>
      </c>
      <c r="D1218" s="56">
        <v>17.05</v>
      </c>
    </row>
    <row r="1219" spans="1:4" x14ac:dyDescent="0.25">
      <c r="A1219" s="55" t="s">
        <v>122</v>
      </c>
      <c r="B1219" s="56">
        <v>0</v>
      </c>
      <c r="C1219" s="79">
        <v>0</v>
      </c>
      <c r="D1219" s="56">
        <v>0</v>
      </c>
    </row>
    <row r="1220" spans="1:4" x14ac:dyDescent="0.25">
      <c r="A1220" s="55" t="s">
        <v>160</v>
      </c>
      <c r="B1220" s="56">
        <v>0</v>
      </c>
      <c r="C1220" s="79">
        <v>0</v>
      </c>
      <c r="D1220" s="56">
        <v>0</v>
      </c>
    </row>
    <row r="1221" spans="1:4" x14ac:dyDescent="0.25">
      <c r="A1221" s="54" t="s">
        <v>215</v>
      </c>
      <c r="B1221" s="56">
        <v>61162.240000000005</v>
      </c>
      <c r="C1221" s="79">
        <v>5.7700000000000387</v>
      </c>
      <c r="D1221" s="56">
        <v>61168.009999999995</v>
      </c>
    </row>
    <row r="1222" spans="1:4" x14ac:dyDescent="0.25">
      <c r="A1222" s="55" t="s">
        <v>114</v>
      </c>
      <c r="B1222" s="56">
        <v>26249.15</v>
      </c>
      <c r="C1222" s="79">
        <v>278.48</v>
      </c>
      <c r="D1222" s="56">
        <v>26527.63</v>
      </c>
    </row>
    <row r="1223" spans="1:4" x14ac:dyDescent="0.25">
      <c r="A1223" s="55" t="s">
        <v>122</v>
      </c>
      <c r="B1223" s="56">
        <v>8041.44</v>
      </c>
      <c r="C1223" s="79">
        <v>19.100000000000001</v>
      </c>
      <c r="D1223" s="56">
        <v>8060.54</v>
      </c>
    </row>
    <row r="1224" spans="1:4" x14ac:dyDescent="0.25">
      <c r="A1224" s="55" t="s">
        <v>160</v>
      </c>
      <c r="B1224" s="56">
        <v>26871.65</v>
      </c>
      <c r="C1224" s="79">
        <v>-291.81</v>
      </c>
      <c r="D1224" s="56">
        <v>26579.84</v>
      </c>
    </row>
    <row r="1225" spans="1:4" x14ac:dyDescent="0.25">
      <c r="A1225" s="53" t="s">
        <v>216</v>
      </c>
      <c r="B1225" s="56">
        <v>129817.93</v>
      </c>
      <c r="C1225" s="79">
        <v>17.240000000000016</v>
      </c>
      <c r="D1225" s="56">
        <v>129835.17</v>
      </c>
    </row>
    <row r="1226" spans="1:4" x14ac:dyDescent="0.25">
      <c r="A1226" s="54" t="s">
        <v>217</v>
      </c>
      <c r="B1226" s="56">
        <v>129036.57999999999</v>
      </c>
      <c r="C1226" s="79">
        <v>39.980000000000018</v>
      </c>
      <c r="D1226" s="56">
        <v>129076.56</v>
      </c>
    </row>
    <row r="1227" spans="1:4" x14ac:dyDescent="0.25">
      <c r="A1227" s="55" t="s">
        <v>114</v>
      </c>
      <c r="B1227" s="56">
        <v>55387.3</v>
      </c>
      <c r="C1227" s="79">
        <v>585.37</v>
      </c>
      <c r="D1227" s="56">
        <v>55972.670000000006</v>
      </c>
    </row>
    <row r="1228" spans="1:4" x14ac:dyDescent="0.25">
      <c r="A1228" s="55" t="s">
        <v>122</v>
      </c>
      <c r="B1228" s="56">
        <v>16961.509999999998</v>
      </c>
      <c r="C1228" s="79">
        <v>38.21</v>
      </c>
      <c r="D1228" s="56">
        <v>16999.719999999998</v>
      </c>
    </row>
    <row r="1229" spans="1:4" x14ac:dyDescent="0.25">
      <c r="A1229" s="55" t="s">
        <v>160</v>
      </c>
      <c r="B1229" s="56">
        <v>56687.77</v>
      </c>
      <c r="C1229" s="79">
        <v>-583.6</v>
      </c>
      <c r="D1229" s="56">
        <v>56104.17</v>
      </c>
    </row>
    <row r="1230" spans="1:4" x14ac:dyDescent="0.25">
      <c r="A1230" s="54" t="s">
        <v>218</v>
      </c>
      <c r="B1230" s="56">
        <v>781.35</v>
      </c>
      <c r="C1230" s="79">
        <v>-22.740000000000002</v>
      </c>
      <c r="D1230" s="56">
        <v>758.61000000000013</v>
      </c>
    </row>
    <row r="1231" spans="1:4" x14ac:dyDescent="0.25">
      <c r="A1231" s="55" t="s">
        <v>114</v>
      </c>
      <c r="B1231" s="56">
        <v>341</v>
      </c>
      <c r="C1231" s="79">
        <v>3.79</v>
      </c>
      <c r="D1231" s="56">
        <v>344.79</v>
      </c>
    </row>
    <row r="1232" spans="1:4" x14ac:dyDescent="0.25">
      <c r="A1232" s="55" t="s">
        <v>122</v>
      </c>
      <c r="B1232" s="56">
        <v>95.5</v>
      </c>
      <c r="C1232" s="79">
        <v>0</v>
      </c>
      <c r="D1232" s="56">
        <v>95.5</v>
      </c>
    </row>
    <row r="1233" spans="1:4" x14ac:dyDescent="0.25">
      <c r="A1233" s="55" t="s">
        <v>160</v>
      </c>
      <c r="B1233" s="56">
        <v>344.85</v>
      </c>
      <c r="C1233" s="79">
        <v>-26.53</v>
      </c>
      <c r="D1233" s="56">
        <v>318.32000000000005</v>
      </c>
    </row>
    <row r="1234" spans="1:4" x14ac:dyDescent="0.25">
      <c r="A1234" s="54" t="s">
        <v>219</v>
      </c>
      <c r="B1234" s="56">
        <v>0</v>
      </c>
      <c r="C1234" s="79">
        <v>0</v>
      </c>
      <c r="D1234" s="56">
        <v>0</v>
      </c>
    </row>
    <row r="1235" spans="1:4" x14ac:dyDescent="0.25">
      <c r="A1235" s="55" t="s">
        <v>114</v>
      </c>
      <c r="B1235" s="56">
        <v>0</v>
      </c>
      <c r="C1235" s="79">
        <v>0</v>
      </c>
      <c r="D1235" s="56">
        <v>0</v>
      </c>
    </row>
    <row r="1236" spans="1:4" x14ac:dyDescent="0.25">
      <c r="A1236" s="55" t="s">
        <v>122</v>
      </c>
      <c r="B1236" s="56">
        <v>0</v>
      </c>
      <c r="C1236" s="79">
        <v>0</v>
      </c>
      <c r="D1236" s="56">
        <v>0</v>
      </c>
    </row>
    <row r="1237" spans="1:4" x14ac:dyDescent="0.25">
      <c r="A1237" s="55" t="s">
        <v>160</v>
      </c>
      <c r="B1237" s="56">
        <v>0</v>
      </c>
      <c r="C1237" s="79">
        <v>0</v>
      </c>
      <c r="D1237" s="56">
        <v>0</v>
      </c>
    </row>
    <row r="1238" spans="1:4" x14ac:dyDescent="0.25">
      <c r="A1238" s="53" t="s">
        <v>235</v>
      </c>
      <c r="B1238" s="56">
        <v>66011.659999999989</v>
      </c>
      <c r="C1238" s="79">
        <v>36.390000000000015</v>
      </c>
      <c r="D1238" s="56">
        <v>66048.05</v>
      </c>
    </row>
    <row r="1239" spans="1:4" x14ac:dyDescent="0.25">
      <c r="A1239" s="54" t="s">
        <v>236</v>
      </c>
      <c r="B1239" s="56">
        <v>49619.31</v>
      </c>
      <c r="C1239" s="79">
        <v>68.630000000000024</v>
      </c>
      <c r="D1239" s="56">
        <v>49687.94</v>
      </c>
    </row>
    <row r="1240" spans="1:4" x14ac:dyDescent="0.25">
      <c r="A1240" s="55" t="s">
        <v>114</v>
      </c>
      <c r="B1240" s="56">
        <v>21300.91</v>
      </c>
      <c r="C1240" s="79">
        <v>223.56</v>
      </c>
      <c r="D1240" s="56">
        <v>21524.47</v>
      </c>
    </row>
    <row r="1241" spans="1:4" x14ac:dyDescent="0.25">
      <c r="A1241" s="55" t="s">
        <v>122</v>
      </c>
      <c r="B1241" s="56">
        <v>6513.37</v>
      </c>
      <c r="C1241" s="79">
        <v>57.3</v>
      </c>
      <c r="D1241" s="56">
        <v>6570.67</v>
      </c>
    </row>
    <row r="1242" spans="1:4" x14ac:dyDescent="0.25">
      <c r="A1242" s="55" t="s">
        <v>160</v>
      </c>
      <c r="B1242" s="56">
        <v>21805.03</v>
      </c>
      <c r="C1242" s="79">
        <v>-212.23</v>
      </c>
      <c r="D1242" s="56">
        <v>21592.799999999999</v>
      </c>
    </row>
    <row r="1243" spans="1:4" x14ac:dyDescent="0.25">
      <c r="A1243" s="54" t="s">
        <v>237</v>
      </c>
      <c r="B1243" s="56">
        <v>1.89</v>
      </c>
      <c r="C1243" s="79">
        <v>0</v>
      </c>
      <c r="D1243" s="56">
        <v>1.89</v>
      </c>
    </row>
    <row r="1244" spans="1:4" x14ac:dyDescent="0.25">
      <c r="A1244" s="55" t="s">
        <v>114</v>
      </c>
      <c r="B1244" s="56">
        <v>1.89</v>
      </c>
      <c r="C1244" s="79">
        <v>0</v>
      </c>
      <c r="D1244" s="56">
        <v>1.89</v>
      </c>
    </row>
    <row r="1245" spans="1:4" x14ac:dyDescent="0.25">
      <c r="A1245" s="55" t="s">
        <v>122</v>
      </c>
      <c r="B1245" s="56">
        <v>0</v>
      </c>
      <c r="C1245" s="79">
        <v>0</v>
      </c>
      <c r="D1245" s="56">
        <v>0</v>
      </c>
    </row>
    <row r="1246" spans="1:4" x14ac:dyDescent="0.25">
      <c r="A1246" s="55" t="s">
        <v>160</v>
      </c>
      <c r="B1246" s="56">
        <v>0</v>
      </c>
      <c r="C1246" s="79">
        <v>0</v>
      </c>
      <c r="D1246" s="56">
        <v>0</v>
      </c>
    </row>
    <row r="1247" spans="1:4" x14ac:dyDescent="0.25">
      <c r="A1247" s="54" t="s">
        <v>238</v>
      </c>
      <c r="B1247" s="56">
        <v>9.4700000000000006</v>
      </c>
      <c r="C1247" s="79">
        <v>0</v>
      </c>
      <c r="D1247" s="56">
        <v>9.4700000000000006</v>
      </c>
    </row>
    <row r="1248" spans="1:4" x14ac:dyDescent="0.25">
      <c r="A1248" s="55" t="s">
        <v>114</v>
      </c>
      <c r="B1248" s="56">
        <v>9.4700000000000006</v>
      </c>
      <c r="C1248" s="79">
        <v>0</v>
      </c>
      <c r="D1248" s="56">
        <v>9.4700000000000006</v>
      </c>
    </row>
    <row r="1249" spans="1:4" x14ac:dyDescent="0.25">
      <c r="A1249" s="55" t="s">
        <v>122</v>
      </c>
      <c r="B1249" s="56">
        <v>0</v>
      </c>
      <c r="C1249" s="79">
        <v>0</v>
      </c>
      <c r="D1249" s="56">
        <v>0</v>
      </c>
    </row>
    <row r="1250" spans="1:4" x14ac:dyDescent="0.25">
      <c r="A1250" s="55" t="s">
        <v>160</v>
      </c>
      <c r="B1250" s="56">
        <v>0</v>
      </c>
      <c r="C1250" s="79">
        <v>0</v>
      </c>
      <c r="D1250" s="56">
        <v>0</v>
      </c>
    </row>
    <row r="1251" spans="1:4" x14ac:dyDescent="0.25">
      <c r="A1251" s="54" t="s">
        <v>239</v>
      </c>
      <c r="B1251" s="56">
        <v>5868.08</v>
      </c>
      <c r="C1251" s="79">
        <v>-28.430000000000003</v>
      </c>
      <c r="D1251" s="56">
        <v>5839.65</v>
      </c>
    </row>
    <row r="1252" spans="1:4" x14ac:dyDescent="0.25">
      <c r="A1252" s="55" t="s">
        <v>114</v>
      </c>
      <c r="B1252" s="56">
        <v>2530.9499999999998</v>
      </c>
      <c r="C1252" s="79">
        <v>24.63</v>
      </c>
      <c r="D1252" s="56">
        <v>2555.58</v>
      </c>
    </row>
    <row r="1253" spans="1:4" x14ac:dyDescent="0.25">
      <c r="A1253" s="55" t="s">
        <v>122</v>
      </c>
      <c r="B1253" s="56">
        <v>764.03</v>
      </c>
      <c r="C1253" s="79">
        <v>0</v>
      </c>
      <c r="D1253" s="56">
        <v>764.03</v>
      </c>
    </row>
    <row r="1254" spans="1:4" x14ac:dyDescent="0.25">
      <c r="A1254" s="55" t="s">
        <v>160</v>
      </c>
      <c r="B1254" s="56">
        <v>2573.1</v>
      </c>
      <c r="C1254" s="79">
        <v>-53.06</v>
      </c>
      <c r="D1254" s="56">
        <v>2520.04</v>
      </c>
    </row>
    <row r="1255" spans="1:4" x14ac:dyDescent="0.25">
      <c r="A1255" s="54" t="s">
        <v>240</v>
      </c>
      <c r="B1255" s="56">
        <v>10512.91</v>
      </c>
      <c r="C1255" s="79">
        <v>-3.8100000000000023</v>
      </c>
      <c r="D1255" s="56">
        <v>10509.099999999999</v>
      </c>
    </row>
    <row r="1256" spans="1:4" x14ac:dyDescent="0.25">
      <c r="A1256" s="55" t="s">
        <v>114</v>
      </c>
      <c r="B1256" s="56">
        <v>4521.99</v>
      </c>
      <c r="C1256" s="79">
        <v>49.25</v>
      </c>
      <c r="D1256" s="56">
        <v>4571.24</v>
      </c>
    </row>
    <row r="1257" spans="1:4" x14ac:dyDescent="0.25">
      <c r="A1257" s="55" t="s">
        <v>122</v>
      </c>
      <c r="B1257" s="56">
        <v>1375.26</v>
      </c>
      <c r="C1257" s="79">
        <v>0</v>
      </c>
      <c r="D1257" s="56">
        <v>1375.26</v>
      </c>
    </row>
    <row r="1258" spans="1:4" x14ac:dyDescent="0.25">
      <c r="A1258" s="55" t="s">
        <v>160</v>
      </c>
      <c r="B1258" s="56">
        <v>4615.66</v>
      </c>
      <c r="C1258" s="79">
        <v>-53.06</v>
      </c>
      <c r="D1258" s="56">
        <v>4562.5999999999995</v>
      </c>
    </row>
    <row r="1259" spans="1:4" x14ac:dyDescent="0.25">
      <c r="A1259" s="53" t="s">
        <v>246</v>
      </c>
      <c r="B1259" s="56">
        <v>82584.5</v>
      </c>
      <c r="C1259" s="79">
        <v>15.399999999999977</v>
      </c>
      <c r="D1259" s="56">
        <v>82599.899999999994</v>
      </c>
    </row>
    <row r="1260" spans="1:4" x14ac:dyDescent="0.25">
      <c r="A1260" s="54" t="s">
        <v>247</v>
      </c>
      <c r="B1260" s="56">
        <v>82584.5</v>
      </c>
      <c r="C1260" s="79">
        <v>15.399999999999977</v>
      </c>
      <c r="D1260" s="56">
        <v>82599.899999999994</v>
      </c>
    </row>
    <row r="1261" spans="1:4" x14ac:dyDescent="0.25">
      <c r="A1261" s="55" t="s">
        <v>114</v>
      </c>
      <c r="B1261" s="56">
        <v>35446.589999999997</v>
      </c>
      <c r="C1261" s="79">
        <v>375.1</v>
      </c>
      <c r="D1261" s="56">
        <v>35821.689999999995</v>
      </c>
    </row>
    <row r="1262" spans="1:4" x14ac:dyDescent="0.25">
      <c r="A1262" s="55" t="s">
        <v>122</v>
      </c>
      <c r="B1262" s="56">
        <v>10849.25</v>
      </c>
      <c r="C1262" s="79">
        <v>38.21</v>
      </c>
      <c r="D1262" s="56">
        <v>10887.46</v>
      </c>
    </row>
    <row r="1263" spans="1:4" x14ac:dyDescent="0.25">
      <c r="A1263" s="55" t="s">
        <v>160</v>
      </c>
      <c r="B1263" s="56">
        <v>36288.660000000003</v>
      </c>
      <c r="C1263" s="79">
        <v>-397.91</v>
      </c>
      <c r="D1263" s="56">
        <v>35890.75</v>
      </c>
    </row>
    <row r="1264" spans="1:4" x14ac:dyDescent="0.25">
      <c r="A1264" s="52" t="s">
        <v>43</v>
      </c>
      <c r="B1264" s="56">
        <v>59221.280000000006</v>
      </c>
      <c r="C1264" s="79">
        <v>229.86000000000007</v>
      </c>
      <c r="D1264" s="56">
        <v>59451.140000000014</v>
      </c>
    </row>
    <row r="1265" spans="1:4" x14ac:dyDescent="0.25">
      <c r="A1265" s="53" t="s">
        <v>258</v>
      </c>
      <c r="B1265" s="56">
        <v>18899.989999999998</v>
      </c>
      <c r="C1265" s="79">
        <v>140.49</v>
      </c>
      <c r="D1265" s="56">
        <v>19040.48</v>
      </c>
    </row>
    <row r="1266" spans="1:4" x14ac:dyDescent="0.25">
      <c r="A1266" s="54" t="s">
        <v>259</v>
      </c>
      <c r="B1266" s="56">
        <v>12.13</v>
      </c>
      <c r="C1266" s="79">
        <v>0.93</v>
      </c>
      <c r="D1266" s="56">
        <v>13.06</v>
      </c>
    </row>
    <row r="1267" spans="1:4" x14ac:dyDescent="0.25">
      <c r="A1267" s="55" t="s">
        <v>114</v>
      </c>
      <c r="B1267" s="56">
        <v>12.13</v>
      </c>
      <c r="C1267" s="79">
        <v>0.93</v>
      </c>
      <c r="D1267" s="56">
        <v>13.06</v>
      </c>
    </row>
    <row r="1268" spans="1:4" x14ac:dyDescent="0.25">
      <c r="A1268" s="55" t="s">
        <v>122</v>
      </c>
      <c r="B1268" s="56">
        <v>0</v>
      </c>
      <c r="C1268" s="79">
        <v>0</v>
      </c>
      <c r="D1268" s="56">
        <v>0</v>
      </c>
    </row>
    <row r="1269" spans="1:4" x14ac:dyDescent="0.25">
      <c r="A1269" s="55" t="s">
        <v>160</v>
      </c>
      <c r="B1269" s="56">
        <v>0</v>
      </c>
      <c r="C1269" s="79">
        <v>0</v>
      </c>
      <c r="D1269" s="56">
        <v>0</v>
      </c>
    </row>
    <row r="1270" spans="1:4" x14ac:dyDescent="0.25">
      <c r="A1270" s="54" t="s">
        <v>260</v>
      </c>
      <c r="B1270" s="56">
        <v>1451.34</v>
      </c>
      <c r="C1270" s="79">
        <v>12.13</v>
      </c>
      <c r="D1270" s="56">
        <v>1463.47</v>
      </c>
    </row>
    <row r="1271" spans="1:4" x14ac:dyDescent="0.25">
      <c r="A1271" s="55" t="s">
        <v>114</v>
      </c>
      <c r="B1271" s="56">
        <v>940.54</v>
      </c>
      <c r="C1271" s="79">
        <v>12.13</v>
      </c>
      <c r="D1271" s="56">
        <v>952.67</v>
      </c>
    </row>
    <row r="1272" spans="1:4" x14ac:dyDescent="0.25">
      <c r="A1272" s="55" t="s">
        <v>122</v>
      </c>
      <c r="B1272" s="56">
        <v>510.8</v>
      </c>
      <c r="C1272" s="79">
        <v>0</v>
      </c>
      <c r="D1272" s="56">
        <v>510.8</v>
      </c>
    </row>
    <row r="1273" spans="1:4" x14ac:dyDescent="0.25">
      <c r="A1273" s="55" t="s">
        <v>160</v>
      </c>
      <c r="B1273" s="56">
        <v>0</v>
      </c>
      <c r="C1273" s="79">
        <v>0</v>
      </c>
      <c r="D1273" s="56">
        <v>0</v>
      </c>
    </row>
    <row r="1274" spans="1:4" x14ac:dyDescent="0.25">
      <c r="A1274" s="54" t="s">
        <v>261</v>
      </c>
      <c r="B1274" s="56">
        <v>12477.85</v>
      </c>
      <c r="C1274" s="79">
        <v>107.74</v>
      </c>
      <c r="D1274" s="56">
        <v>12585.59</v>
      </c>
    </row>
    <row r="1275" spans="1:4" x14ac:dyDescent="0.25">
      <c r="A1275" s="55" t="s">
        <v>114</v>
      </c>
      <c r="B1275" s="56">
        <v>8066.43</v>
      </c>
      <c r="C1275" s="79">
        <v>96.13</v>
      </c>
      <c r="D1275" s="56">
        <v>8162.56</v>
      </c>
    </row>
    <row r="1276" spans="1:4" x14ac:dyDescent="0.25">
      <c r="A1276" s="55" t="s">
        <v>122</v>
      </c>
      <c r="B1276" s="56">
        <v>4411.42</v>
      </c>
      <c r="C1276" s="79">
        <v>11.61</v>
      </c>
      <c r="D1276" s="56">
        <v>4423.03</v>
      </c>
    </row>
    <row r="1277" spans="1:4" x14ac:dyDescent="0.25">
      <c r="A1277" s="55" t="s">
        <v>160</v>
      </c>
      <c r="B1277" s="56">
        <v>0</v>
      </c>
      <c r="C1277" s="79">
        <v>0</v>
      </c>
      <c r="D1277" s="56">
        <v>0</v>
      </c>
    </row>
    <row r="1278" spans="1:4" x14ac:dyDescent="0.25">
      <c r="A1278" s="54" t="s">
        <v>262</v>
      </c>
      <c r="B1278" s="56">
        <v>4958.67</v>
      </c>
      <c r="C1278" s="79">
        <v>19.690000000000005</v>
      </c>
      <c r="D1278" s="56">
        <v>4978.3600000000006</v>
      </c>
    </row>
    <row r="1279" spans="1:4" x14ac:dyDescent="0.25">
      <c r="A1279" s="55" t="s">
        <v>114</v>
      </c>
      <c r="B1279" s="56">
        <v>1955.73</v>
      </c>
      <c r="C1279" s="79">
        <v>23.34</v>
      </c>
      <c r="D1279" s="56">
        <v>1979.07</v>
      </c>
    </row>
    <row r="1280" spans="1:4" x14ac:dyDescent="0.25">
      <c r="A1280" s="55" t="s">
        <v>122</v>
      </c>
      <c r="B1280" s="56">
        <v>1068.03</v>
      </c>
      <c r="C1280" s="79">
        <v>11.61</v>
      </c>
      <c r="D1280" s="56">
        <v>1079.6399999999999</v>
      </c>
    </row>
    <row r="1281" spans="1:4" x14ac:dyDescent="0.25">
      <c r="A1281" s="55" t="s">
        <v>160</v>
      </c>
      <c r="B1281" s="56">
        <v>1934.91</v>
      </c>
      <c r="C1281" s="79">
        <v>-15.26</v>
      </c>
      <c r="D1281" s="56">
        <v>1919.65</v>
      </c>
    </row>
    <row r="1282" spans="1:4" x14ac:dyDescent="0.25">
      <c r="A1282" s="53" t="s">
        <v>263</v>
      </c>
      <c r="B1282" s="56">
        <v>18110.02</v>
      </c>
      <c r="C1282" s="79">
        <v>40.290000000000006</v>
      </c>
      <c r="D1282" s="56">
        <v>18150.309999999998</v>
      </c>
    </row>
    <row r="1283" spans="1:4" x14ac:dyDescent="0.25">
      <c r="A1283" s="54" t="s">
        <v>264</v>
      </c>
      <c r="B1283" s="56">
        <v>9815.84</v>
      </c>
      <c r="C1283" s="79">
        <v>28.75</v>
      </c>
      <c r="D1283" s="56">
        <v>9844.59</v>
      </c>
    </row>
    <row r="1284" spans="1:4" x14ac:dyDescent="0.25">
      <c r="A1284" s="55" t="s">
        <v>114</v>
      </c>
      <c r="B1284" s="56">
        <v>3871.33</v>
      </c>
      <c r="C1284" s="79">
        <v>43.86</v>
      </c>
      <c r="D1284" s="56">
        <v>3915.19</v>
      </c>
    </row>
    <row r="1285" spans="1:4" x14ac:dyDescent="0.25">
      <c r="A1285" s="55" t="s">
        <v>122</v>
      </c>
      <c r="B1285" s="56">
        <v>2112.84</v>
      </c>
      <c r="C1285" s="79">
        <v>11.61</v>
      </c>
      <c r="D1285" s="56">
        <v>2124.4500000000003</v>
      </c>
    </row>
    <row r="1286" spans="1:4" x14ac:dyDescent="0.25">
      <c r="A1286" s="55" t="s">
        <v>160</v>
      </c>
      <c r="B1286" s="56">
        <v>3831.67</v>
      </c>
      <c r="C1286" s="79">
        <v>-26.72</v>
      </c>
      <c r="D1286" s="56">
        <v>3804.9500000000003</v>
      </c>
    </row>
    <row r="1287" spans="1:4" x14ac:dyDescent="0.25">
      <c r="A1287" s="54" t="s">
        <v>265</v>
      </c>
      <c r="B1287" s="56">
        <v>4850.54</v>
      </c>
      <c r="C1287" s="79">
        <v>8.0499999999999989</v>
      </c>
      <c r="D1287" s="56">
        <v>4858.59</v>
      </c>
    </row>
    <row r="1288" spans="1:4" x14ac:dyDescent="0.25">
      <c r="A1288" s="55" t="s">
        <v>114</v>
      </c>
      <c r="B1288" s="56">
        <v>1912.8</v>
      </c>
      <c r="C1288" s="79">
        <v>23.31</v>
      </c>
      <c r="D1288" s="56">
        <v>1936.11</v>
      </c>
    </row>
    <row r="1289" spans="1:4" x14ac:dyDescent="0.25">
      <c r="A1289" s="55" t="s">
        <v>122</v>
      </c>
      <c r="B1289" s="56">
        <v>1044.81</v>
      </c>
      <c r="C1289" s="79">
        <v>0</v>
      </c>
      <c r="D1289" s="56">
        <v>1044.81</v>
      </c>
    </row>
    <row r="1290" spans="1:4" x14ac:dyDescent="0.25">
      <c r="A1290" s="55" t="s">
        <v>160</v>
      </c>
      <c r="B1290" s="56">
        <v>1892.93</v>
      </c>
      <c r="C1290" s="79">
        <v>-15.26</v>
      </c>
      <c r="D1290" s="56">
        <v>1877.67</v>
      </c>
    </row>
    <row r="1291" spans="1:4" x14ac:dyDescent="0.25">
      <c r="A1291" s="54" t="s">
        <v>266</v>
      </c>
      <c r="B1291" s="56">
        <v>3425.75</v>
      </c>
      <c r="C1291" s="79">
        <v>3.49</v>
      </c>
      <c r="D1291" s="56">
        <v>3429.24</v>
      </c>
    </row>
    <row r="1292" spans="1:4" x14ac:dyDescent="0.25">
      <c r="A1292" s="55" t="s">
        <v>114</v>
      </c>
      <c r="B1292" s="56">
        <v>1354.82</v>
      </c>
      <c r="C1292" s="79">
        <v>14.93</v>
      </c>
      <c r="D1292" s="56">
        <v>1369.75</v>
      </c>
    </row>
    <row r="1293" spans="1:4" x14ac:dyDescent="0.25">
      <c r="A1293" s="55" t="s">
        <v>122</v>
      </c>
      <c r="B1293" s="56">
        <v>731.37</v>
      </c>
      <c r="C1293" s="79">
        <v>0</v>
      </c>
      <c r="D1293" s="56">
        <v>731.37</v>
      </c>
    </row>
    <row r="1294" spans="1:4" x14ac:dyDescent="0.25">
      <c r="A1294" s="55" t="s">
        <v>160</v>
      </c>
      <c r="B1294" s="56">
        <v>1339.56</v>
      </c>
      <c r="C1294" s="79">
        <v>-11.44</v>
      </c>
      <c r="D1294" s="56">
        <v>1328.12</v>
      </c>
    </row>
    <row r="1295" spans="1:4" x14ac:dyDescent="0.25">
      <c r="A1295" s="54" t="s">
        <v>267</v>
      </c>
      <c r="B1295" s="56">
        <v>17.89</v>
      </c>
      <c r="C1295" s="79">
        <v>0</v>
      </c>
      <c r="D1295" s="56">
        <v>17.89</v>
      </c>
    </row>
    <row r="1296" spans="1:4" x14ac:dyDescent="0.25">
      <c r="A1296" s="55" t="s">
        <v>114</v>
      </c>
      <c r="B1296" s="56">
        <v>10.26</v>
      </c>
      <c r="C1296" s="79">
        <v>0</v>
      </c>
      <c r="D1296" s="56">
        <v>10.26</v>
      </c>
    </row>
    <row r="1297" spans="1:4" x14ac:dyDescent="0.25">
      <c r="A1297" s="55" t="s">
        <v>122</v>
      </c>
      <c r="B1297" s="56">
        <v>0</v>
      </c>
      <c r="C1297" s="79">
        <v>0</v>
      </c>
      <c r="D1297" s="56">
        <v>0</v>
      </c>
    </row>
    <row r="1298" spans="1:4" x14ac:dyDescent="0.25">
      <c r="A1298" s="55" t="s">
        <v>160</v>
      </c>
      <c r="B1298" s="56">
        <v>7.63</v>
      </c>
      <c r="C1298" s="79">
        <v>0</v>
      </c>
      <c r="D1298" s="56">
        <v>7.63</v>
      </c>
    </row>
    <row r="1299" spans="1:4" x14ac:dyDescent="0.25">
      <c r="A1299" s="53" t="s">
        <v>268</v>
      </c>
      <c r="B1299" s="56">
        <v>22211.27</v>
      </c>
      <c r="C1299" s="79">
        <v>49.08</v>
      </c>
      <c r="D1299" s="56">
        <v>22260.350000000002</v>
      </c>
    </row>
    <row r="1300" spans="1:4" x14ac:dyDescent="0.25">
      <c r="A1300" s="54" t="s">
        <v>269</v>
      </c>
      <c r="B1300" s="56">
        <v>3567.1899999999996</v>
      </c>
      <c r="C1300" s="79">
        <v>5.2799999999999994</v>
      </c>
      <c r="D1300" s="56">
        <v>3572.47</v>
      </c>
    </row>
    <row r="1301" spans="1:4" x14ac:dyDescent="0.25">
      <c r="A1301" s="55" t="s">
        <v>114</v>
      </c>
      <c r="B1301" s="56">
        <v>1408.01</v>
      </c>
      <c r="C1301" s="79">
        <v>20.54</v>
      </c>
      <c r="D1301" s="56">
        <v>1428.55</v>
      </c>
    </row>
    <row r="1302" spans="1:4" x14ac:dyDescent="0.25">
      <c r="A1302" s="55" t="s">
        <v>122</v>
      </c>
      <c r="B1302" s="56">
        <v>766.19</v>
      </c>
      <c r="C1302" s="79">
        <v>0</v>
      </c>
      <c r="D1302" s="56">
        <v>766.19</v>
      </c>
    </row>
    <row r="1303" spans="1:4" x14ac:dyDescent="0.25">
      <c r="A1303" s="55" t="s">
        <v>160</v>
      </c>
      <c r="B1303" s="56">
        <v>1392.99</v>
      </c>
      <c r="C1303" s="79">
        <v>-15.26</v>
      </c>
      <c r="D1303" s="56">
        <v>1377.73</v>
      </c>
    </row>
    <row r="1304" spans="1:4" x14ac:dyDescent="0.25">
      <c r="A1304" s="54" t="s">
        <v>270</v>
      </c>
      <c r="B1304" s="56">
        <v>843</v>
      </c>
      <c r="C1304" s="79">
        <v>3.73</v>
      </c>
      <c r="D1304" s="56">
        <v>846.73</v>
      </c>
    </row>
    <row r="1305" spans="1:4" x14ac:dyDescent="0.25">
      <c r="A1305" s="55" t="s">
        <v>114</v>
      </c>
      <c r="B1305" s="56">
        <v>336.84</v>
      </c>
      <c r="C1305" s="79">
        <v>3.73</v>
      </c>
      <c r="D1305" s="56">
        <v>340.57</v>
      </c>
    </row>
    <row r="1306" spans="1:4" x14ac:dyDescent="0.25">
      <c r="A1306" s="55" t="s">
        <v>122</v>
      </c>
      <c r="B1306" s="56">
        <v>174.13</v>
      </c>
      <c r="C1306" s="79">
        <v>0</v>
      </c>
      <c r="D1306" s="56">
        <v>174.13</v>
      </c>
    </row>
    <row r="1307" spans="1:4" x14ac:dyDescent="0.25">
      <c r="A1307" s="55" t="s">
        <v>160</v>
      </c>
      <c r="B1307" s="56">
        <v>332.03</v>
      </c>
      <c r="C1307" s="79">
        <v>0</v>
      </c>
      <c r="D1307" s="56">
        <v>332.03</v>
      </c>
    </row>
    <row r="1308" spans="1:4" x14ac:dyDescent="0.25">
      <c r="A1308" s="54" t="s">
        <v>271</v>
      </c>
      <c r="B1308" s="56">
        <v>9500.880000000001</v>
      </c>
      <c r="C1308" s="79">
        <v>18.100000000000001</v>
      </c>
      <c r="D1308" s="56">
        <v>9518.98</v>
      </c>
    </row>
    <row r="1309" spans="1:4" x14ac:dyDescent="0.25">
      <c r="A1309" s="55" t="s">
        <v>114</v>
      </c>
      <c r="B1309" s="56">
        <v>3748.16</v>
      </c>
      <c r="C1309" s="79">
        <v>44.81</v>
      </c>
      <c r="D1309" s="56">
        <v>3792.97</v>
      </c>
    </row>
    <row r="1310" spans="1:4" x14ac:dyDescent="0.25">
      <c r="A1310" s="55" t="s">
        <v>122</v>
      </c>
      <c r="B1310" s="56">
        <v>2043.18</v>
      </c>
      <c r="C1310" s="79">
        <v>0</v>
      </c>
      <c r="D1310" s="56">
        <v>2043.18</v>
      </c>
    </row>
    <row r="1311" spans="1:4" x14ac:dyDescent="0.25">
      <c r="A1311" s="55" t="s">
        <v>160</v>
      </c>
      <c r="B1311" s="56">
        <v>3709.54</v>
      </c>
      <c r="C1311" s="79">
        <v>-26.71</v>
      </c>
      <c r="D1311" s="56">
        <v>3682.83</v>
      </c>
    </row>
    <row r="1312" spans="1:4" x14ac:dyDescent="0.25">
      <c r="A1312" s="54" t="s">
        <v>272</v>
      </c>
      <c r="B1312" s="56">
        <v>8300.2000000000007</v>
      </c>
      <c r="C1312" s="79">
        <v>21.97</v>
      </c>
      <c r="D1312" s="56">
        <v>8322.17</v>
      </c>
    </row>
    <row r="1313" spans="1:4" x14ac:dyDescent="0.25">
      <c r="A1313" s="55" t="s">
        <v>114</v>
      </c>
      <c r="B1313" s="56">
        <v>3272.29</v>
      </c>
      <c r="C1313" s="79">
        <v>41.05</v>
      </c>
      <c r="D1313" s="56">
        <v>3313.34</v>
      </c>
    </row>
    <row r="1314" spans="1:4" x14ac:dyDescent="0.25">
      <c r="A1314" s="55" t="s">
        <v>122</v>
      </c>
      <c r="B1314" s="56">
        <v>1787.79</v>
      </c>
      <c r="C1314" s="79">
        <v>0</v>
      </c>
      <c r="D1314" s="56">
        <v>1787.79</v>
      </c>
    </row>
    <row r="1315" spans="1:4" x14ac:dyDescent="0.25">
      <c r="A1315" s="55" t="s">
        <v>160</v>
      </c>
      <c r="B1315" s="56">
        <v>3240.12</v>
      </c>
      <c r="C1315" s="79">
        <v>-19.079999999999998</v>
      </c>
      <c r="D1315" s="56">
        <v>3221.04</v>
      </c>
    </row>
    <row r="1316" spans="1:4" x14ac:dyDescent="0.25">
      <c r="A1316" s="52" t="s">
        <v>22</v>
      </c>
      <c r="B1316" s="56">
        <v>343253.22</v>
      </c>
      <c r="C1316" s="79">
        <v>2417.85</v>
      </c>
      <c r="D1316" s="56">
        <v>345671.06999999995</v>
      </c>
    </row>
    <row r="1317" spans="1:4" x14ac:dyDescent="0.25">
      <c r="A1317" s="53" t="s">
        <v>161</v>
      </c>
      <c r="B1317" s="56">
        <v>141603.77999999997</v>
      </c>
      <c r="C1317" s="79">
        <v>984.29</v>
      </c>
      <c r="D1317" s="56">
        <v>142588.06999999998</v>
      </c>
    </row>
    <row r="1318" spans="1:4" x14ac:dyDescent="0.25">
      <c r="A1318" s="54" t="s">
        <v>162</v>
      </c>
      <c r="B1318" s="56">
        <v>10371.75</v>
      </c>
      <c r="C1318" s="79">
        <v>70.459999999999994</v>
      </c>
      <c r="D1318" s="56">
        <v>10442.209999999999</v>
      </c>
    </row>
    <row r="1319" spans="1:4" x14ac:dyDescent="0.25">
      <c r="A1319" s="55" t="s">
        <v>114</v>
      </c>
      <c r="B1319" s="56">
        <v>7579.23</v>
      </c>
      <c r="C1319" s="79">
        <v>70.459999999999994</v>
      </c>
      <c r="D1319" s="56">
        <v>7649.69</v>
      </c>
    </row>
    <row r="1320" spans="1:4" x14ac:dyDescent="0.25">
      <c r="A1320" s="55" t="s">
        <v>122</v>
      </c>
      <c r="B1320" s="56">
        <v>2792.52</v>
      </c>
      <c r="C1320" s="79">
        <v>0</v>
      </c>
      <c r="D1320" s="56">
        <v>2792.52</v>
      </c>
    </row>
    <row r="1321" spans="1:4" x14ac:dyDescent="0.25">
      <c r="A1321" s="54" t="s">
        <v>163</v>
      </c>
      <c r="B1321" s="56">
        <v>13753.51</v>
      </c>
      <c r="C1321" s="79">
        <v>95.19</v>
      </c>
      <c r="D1321" s="56">
        <v>13848.7</v>
      </c>
    </row>
    <row r="1322" spans="1:4" x14ac:dyDescent="0.25">
      <c r="A1322" s="55" t="s">
        <v>114</v>
      </c>
      <c r="B1322" s="56">
        <v>10046.620000000001</v>
      </c>
      <c r="C1322" s="79">
        <v>95.19</v>
      </c>
      <c r="D1322" s="56">
        <v>10141.810000000001</v>
      </c>
    </row>
    <row r="1323" spans="1:4" x14ac:dyDescent="0.25">
      <c r="A1323" s="55" t="s">
        <v>122</v>
      </c>
      <c r="B1323" s="56">
        <v>3706.89</v>
      </c>
      <c r="C1323" s="79">
        <v>0</v>
      </c>
      <c r="D1323" s="56">
        <v>3706.89</v>
      </c>
    </row>
    <row r="1324" spans="1:4" x14ac:dyDescent="0.25">
      <c r="A1324" s="54" t="s">
        <v>164</v>
      </c>
      <c r="B1324" s="56">
        <v>9.52</v>
      </c>
      <c r="C1324" s="79">
        <v>0</v>
      </c>
      <c r="D1324" s="56">
        <v>9.52</v>
      </c>
    </row>
    <row r="1325" spans="1:4" x14ac:dyDescent="0.25">
      <c r="A1325" s="55" t="s">
        <v>114</v>
      </c>
      <c r="B1325" s="56">
        <v>9.52</v>
      </c>
      <c r="C1325" s="79">
        <v>0</v>
      </c>
      <c r="D1325" s="56">
        <v>9.52</v>
      </c>
    </row>
    <row r="1326" spans="1:4" x14ac:dyDescent="0.25">
      <c r="A1326" s="55" t="s">
        <v>122</v>
      </c>
      <c r="B1326" s="56">
        <v>0</v>
      </c>
      <c r="C1326" s="79">
        <v>0</v>
      </c>
      <c r="D1326" s="56">
        <v>0</v>
      </c>
    </row>
    <row r="1327" spans="1:4" x14ac:dyDescent="0.25">
      <c r="A1327" s="54" t="s">
        <v>165</v>
      </c>
      <c r="B1327" s="56">
        <v>111573.27</v>
      </c>
      <c r="C1327" s="79">
        <v>782.47</v>
      </c>
      <c r="D1327" s="56">
        <v>112355.73999999999</v>
      </c>
    </row>
    <row r="1328" spans="1:4" x14ac:dyDescent="0.25">
      <c r="A1328" s="55" t="s">
        <v>114</v>
      </c>
      <c r="B1328" s="56">
        <v>81448.61</v>
      </c>
      <c r="C1328" s="79">
        <v>782.48</v>
      </c>
      <c r="D1328" s="56">
        <v>82231.09</v>
      </c>
    </row>
    <row r="1329" spans="1:4" x14ac:dyDescent="0.25">
      <c r="A1329" s="55" t="s">
        <v>122</v>
      </c>
      <c r="B1329" s="56">
        <v>30124.66</v>
      </c>
      <c r="C1329" s="79">
        <v>-0.01</v>
      </c>
      <c r="D1329" s="56">
        <v>30124.65</v>
      </c>
    </row>
    <row r="1330" spans="1:4" x14ac:dyDescent="0.25">
      <c r="A1330" s="54" t="s">
        <v>166</v>
      </c>
      <c r="B1330" s="56">
        <v>5895.73</v>
      </c>
      <c r="C1330" s="79">
        <v>36.17</v>
      </c>
      <c r="D1330" s="56">
        <v>5931.9</v>
      </c>
    </row>
    <row r="1331" spans="1:4" x14ac:dyDescent="0.25">
      <c r="A1331" s="55" t="s">
        <v>114</v>
      </c>
      <c r="B1331" s="56">
        <v>4314.12</v>
      </c>
      <c r="C1331" s="79">
        <v>36.17</v>
      </c>
      <c r="D1331" s="56">
        <v>4350.29</v>
      </c>
    </row>
    <row r="1332" spans="1:4" x14ac:dyDescent="0.25">
      <c r="A1332" s="55" t="s">
        <v>122</v>
      </c>
      <c r="B1332" s="56">
        <v>1581.61</v>
      </c>
      <c r="C1332" s="79">
        <v>0</v>
      </c>
      <c r="D1332" s="56">
        <v>1581.61</v>
      </c>
    </row>
    <row r="1333" spans="1:4" x14ac:dyDescent="0.25">
      <c r="A1333" s="53" t="s">
        <v>210</v>
      </c>
      <c r="B1333" s="56">
        <v>201649.44000000003</v>
      </c>
      <c r="C1333" s="79">
        <v>1433.56</v>
      </c>
      <c r="D1333" s="56">
        <v>203083</v>
      </c>
    </row>
    <row r="1334" spans="1:4" x14ac:dyDescent="0.25">
      <c r="A1334" s="54" t="s">
        <v>211</v>
      </c>
      <c r="B1334" s="56">
        <v>20353.36</v>
      </c>
      <c r="C1334" s="79">
        <v>142.80000000000001</v>
      </c>
      <c r="D1334" s="56">
        <v>20496.16</v>
      </c>
    </row>
    <row r="1335" spans="1:4" x14ac:dyDescent="0.25">
      <c r="A1335" s="55" t="s">
        <v>114</v>
      </c>
      <c r="B1335" s="56">
        <v>14867.16</v>
      </c>
      <c r="C1335" s="79">
        <v>142.80000000000001</v>
      </c>
      <c r="D1335" s="56">
        <v>15009.96</v>
      </c>
    </row>
    <row r="1336" spans="1:4" x14ac:dyDescent="0.25">
      <c r="A1336" s="55" t="s">
        <v>122</v>
      </c>
      <c r="B1336" s="56">
        <v>5486.2</v>
      </c>
      <c r="C1336" s="79">
        <v>0</v>
      </c>
      <c r="D1336" s="56">
        <v>5486.2</v>
      </c>
    </row>
    <row r="1337" spans="1:4" x14ac:dyDescent="0.25">
      <c r="A1337" s="54" t="s">
        <v>212</v>
      </c>
      <c r="B1337" s="56">
        <v>181296.08000000002</v>
      </c>
      <c r="C1337" s="79">
        <v>1290.76</v>
      </c>
      <c r="D1337" s="56">
        <v>182586.84</v>
      </c>
    </row>
    <row r="1338" spans="1:4" x14ac:dyDescent="0.25">
      <c r="A1338" s="55" t="s">
        <v>114</v>
      </c>
      <c r="B1338" s="56">
        <v>132340.42000000001</v>
      </c>
      <c r="C1338" s="79">
        <v>1266.05</v>
      </c>
      <c r="D1338" s="56">
        <v>133606.47</v>
      </c>
    </row>
    <row r="1339" spans="1:4" x14ac:dyDescent="0.25">
      <c r="A1339" s="55" t="s">
        <v>122</v>
      </c>
      <c r="B1339" s="56">
        <v>48955.66</v>
      </c>
      <c r="C1339" s="79">
        <v>24.71</v>
      </c>
      <c r="D1339" s="56">
        <v>48980.37</v>
      </c>
    </row>
    <row r="1340" spans="1:4" x14ac:dyDescent="0.25">
      <c r="A1340" s="1" t="s">
        <v>282</v>
      </c>
      <c r="B1340" s="56">
        <v>770180.99000000022</v>
      </c>
      <c r="C1340" s="79">
        <v>3709.2499999999995</v>
      </c>
      <c r="D1340" s="56">
        <v>773890.24000000011</v>
      </c>
    </row>
    <row r="1341" spans="1:4" x14ac:dyDescent="0.25">
      <c r="A1341" s="52" t="s">
        <v>58</v>
      </c>
      <c r="B1341" s="56">
        <v>479687.70000000013</v>
      </c>
      <c r="C1341" s="79">
        <v>2443.14</v>
      </c>
      <c r="D1341" s="56">
        <v>482130.84</v>
      </c>
    </row>
    <row r="1342" spans="1:4" x14ac:dyDescent="0.25">
      <c r="A1342" s="53" t="s">
        <v>191</v>
      </c>
      <c r="B1342" s="56">
        <v>16242.890000000001</v>
      </c>
      <c r="C1342" s="79">
        <v>77.77000000000001</v>
      </c>
      <c r="D1342" s="56">
        <v>16320.66</v>
      </c>
    </row>
    <row r="1343" spans="1:4" x14ac:dyDescent="0.25">
      <c r="A1343" s="54" t="s">
        <v>192</v>
      </c>
      <c r="B1343" s="56">
        <v>1357.02</v>
      </c>
      <c r="C1343" s="79">
        <v>5.6</v>
      </c>
      <c r="D1343" s="56">
        <v>1362.62</v>
      </c>
    </row>
    <row r="1344" spans="1:4" x14ac:dyDescent="0.25">
      <c r="A1344" s="55" t="s">
        <v>114</v>
      </c>
      <c r="B1344" s="56">
        <v>844.74</v>
      </c>
      <c r="C1344" s="79">
        <v>5.6</v>
      </c>
      <c r="D1344" s="56">
        <v>850.34</v>
      </c>
    </row>
    <row r="1345" spans="1:4" x14ac:dyDescent="0.25">
      <c r="A1345" s="55" t="s">
        <v>122</v>
      </c>
      <c r="B1345" s="56">
        <v>512.28</v>
      </c>
      <c r="C1345" s="79">
        <v>0</v>
      </c>
      <c r="D1345" s="56">
        <v>512.28</v>
      </c>
    </row>
    <row r="1346" spans="1:4" x14ac:dyDescent="0.25">
      <c r="A1346" s="54" t="s">
        <v>193</v>
      </c>
      <c r="B1346" s="56">
        <v>0</v>
      </c>
      <c r="C1346" s="79">
        <v>0</v>
      </c>
      <c r="D1346" s="56">
        <v>0</v>
      </c>
    </row>
    <row r="1347" spans="1:4" x14ac:dyDescent="0.25">
      <c r="A1347" s="55" t="s">
        <v>114</v>
      </c>
      <c r="B1347" s="56">
        <v>0</v>
      </c>
      <c r="C1347" s="79">
        <v>0</v>
      </c>
      <c r="D1347" s="56">
        <v>0</v>
      </c>
    </row>
    <row r="1348" spans="1:4" x14ac:dyDescent="0.25">
      <c r="A1348" s="55" t="s">
        <v>122</v>
      </c>
      <c r="B1348" s="56">
        <v>0</v>
      </c>
      <c r="C1348" s="79">
        <v>0</v>
      </c>
      <c r="D1348" s="56">
        <v>0</v>
      </c>
    </row>
    <row r="1349" spans="1:4" x14ac:dyDescent="0.25">
      <c r="A1349" s="54" t="s">
        <v>194</v>
      </c>
      <c r="B1349" s="56">
        <v>0</v>
      </c>
      <c r="C1349" s="79">
        <v>0</v>
      </c>
      <c r="D1349" s="56">
        <v>0</v>
      </c>
    </row>
    <row r="1350" spans="1:4" x14ac:dyDescent="0.25">
      <c r="A1350" s="55" t="s">
        <v>114</v>
      </c>
      <c r="B1350" s="56">
        <v>0</v>
      </c>
      <c r="C1350" s="79">
        <v>0</v>
      </c>
      <c r="D1350" s="56">
        <v>0</v>
      </c>
    </row>
    <row r="1351" spans="1:4" x14ac:dyDescent="0.25">
      <c r="A1351" s="55" t="s">
        <v>122</v>
      </c>
      <c r="B1351" s="56">
        <v>0</v>
      </c>
      <c r="C1351" s="79">
        <v>0</v>
      </c>
      <c r="D1351" s="56">
        <v>0</v>
      </c>
    </row>
    <row r="1352" spans="1:4" x14ac:dyDescent="0.25">
      <c r="A1352" s="54" t="s">
        <v>195</v>
      </c>
      <c r="B1352" s="56">
        <v>6895.49</v>
      </c>
      <c r="C1352" s="79">
        <v>33.61</v>
      </c>
      <c r="D1352" s="56">
        <v>6929.1</v>
      </c>
    </row>
    <row r="1353" spans="1:4" x14ac:dyDescent="0.25">
      <c r="A1353" s="55" t="s">
        <v>114</v>
      </c>
      <c r="B1353" s="56">
        <v>4292.7700000000004</v>
      </c>
      <c r="C1353" s="79">
        <v>33.61</v>
      </c>
      <c r="D1353" s="56">
        <v>4326.38</v>
      </c>
    </row>
    <row r="1354" spans="1:4" x14ac:dyDescent="0.25">
      <c r="A1354" s="55" t="s">
        <v>122</v>
      </c>
      <c r="B1354" s="56">
        <v>2602.7199999999998</v>
      </c>
      <c r="C1354" s="79">
        <v>0</v>
      </c>
      <c r="D1354" s="56">
        <v>2602.7199999999998</v>
      </c>
    </row>
    <row r="1355" spans="1:4" x14ac:dyDescent="0.25">
      <c r="A1355" s="54" t="s">
        <v>196</v>
      </c>
      <c r="B1355" s="56">
        <v>7990.3799999999992</v>
      </c>
      <c r="C1355" s="79">
        <v>38.56</v>
      </c>
      <c r="D1355" s="56">
        <v>8028.9400000000005</v>
      </c>
    </row>
    <row r="1356" spans="1:4" x14ac:dyDescent="0.25">
      <c r="A1356" s="55" t="s">
        <v>114</v>
      </c>
      <c r="B1356" s="56">
        <v>4974.53</v>
      </c>
      <c r="C1356" s="79">
        <v>38.56</v>
      </c>
      <c r="D1356" s="56">
        <v>5013.09</v>
      </c>
    </row>
    <row r="1357" spans="1:4" x14ac:dyDescent="0.25">
      <c r="A1357" s="55" t="s">
        <v>122</v>
      </c>
      <c r="B1357" s="56">
        <v>3015.85</v>
      </c>
      <c r="C1357" s="79">
        <v>0</v>
      </c>
      <c r="D1357" s="56">
        <v>3015.85</v>
      </c>
    </row>
    <row r="1358" spans="1:4" x14ac:dyDescent="0.25">
      <c r="A1358" s="53" t="s">
        <v>197</v>
      </c>
      <c r="B1358" s="56">
        <v>307815.15000000002</v>
      </c>
      <c r="C1358" s="79">
        <v>1566.85</v>
      </c>
      <c r="D1358" s="56">
        <v>309382</v>
      </c>
    </row>
    <row r="1359" spans="1:4" x14ac:dyDescent="0.25">
      <c r="A1359" s="54" t="s">
        <v>198</v>
      </c>
      <c r="B1359" s="56">
        <v>307815.15000000002</v>
      </c>
      <c r="C1359" s="79">
        <v>1566.85</v>
      </c>
      <c r="D1359" s="56">
        <v>309382</v>
      </c>
    </row>
    <row r="1360" spans="1:4" x14ac:dyDescent="0.25">
      <c r="A1360" s="55" t="s">
        <v>114</v>
      </c>
      <c r="B1360" s="56">
        <v>191469.48</v>
      </c>
      <c r="C1360" s="79">
        <v>1484.23</v>
      </c>
      <c r="D1360" s="56">
        <v>192953.71000000002</v>
      </c>
    </row>
    <row r="1361" spans="1:4" x14ac:dyDescent="0.25">
      <c r="A1361" s="55" t="s">
        <v>122</v>
      </c>
      <c r="B1361" s="56">
        <v>116345.67</v>
      </c>
      <c r="C1361" s="79">
        <v>82.62</v>
      </c>
      <c r="D1361" s="56">
        <v>116428.29</v>
      </c>
    </row>
    <row r="1362" spans="1:4" x14ac:dyDescent="0.25">
      <c r="A1362" s="53" t="s">
        <v>228</v>
      </c>
      <c r="B1362" s="56">
        <v>74266.460000000006</v>
      </c>
      <c r="C1362" s="79">
        <v>382.48</v>
      </c>
      <c r="D1362" s="56">
        <v>74648.94</v>
      </c>
    </row>
    <row r="1363" spans="1:4" x14ac:dyDescent="0.25">
      <c r="A1363" s="54" t="s">
        <v>229</v>
      </c>
      <c r="B1363" s="56">
        <v>74266.460000000006</v>
      </c>
      <c r="C1363" s="79">
        <v>382.48</v>
      </c>
      <c r="D1363" s="56">
        <v>74648.94</v>
      </c>
    </row>
    <row r="1364" spans="1:4" x14ac:dyDescent="0.25">
      <c r="A1364" s="55" t="s">
        <v>114</v>
      </c>
      <c r="B1364" s="56">
        <v>46198.41</v>
      </c>
      <c r="C1364" s="79">
        <v>357.69</v>
      </c>
      <c r="D1364" s="56">
        <v>46556.100000000006</v>
      </c>
    </row>
    <row r="1365" spans="1:4" x14ac:dyDescent="0.25">
      <c r="A1365" s="55" t="s">
        <v>122</v>
      </c>
      <c r="B1365" s="56">
        <v>28068.05</v>
      </c>
      <c r="C1365" s="79">
        <v>24.79</v>
      </c>
      <c r="D1365" s="56">
        <v>28092.84</v>
      </c>
    </row>
    <row r="1366" spans="1:4" x14ac:dyDescent="0.25">
      <c r="A1366" s="53" t="s">
        <v>241</v>
      </c>
      <c r="B1366" s="56">
        <v>81363.200000000012</v>
      </c>
      <c r="C1366" s="79">
        <v>416.03999999999996</v>
      </c>
      <c r="D1366" s="56">
        <v>81779.24000000002</v>
      </c>
    </row>
    <row r="1367" spans="1:4" x14ac:dyDescent="0.25">
      <c r="A1367" s="54" t="s">
        <v>242</v>
      </c>
      <c r="B1367" s="56">
        <v>643.95000000000005</v>
      </c>
      <c r="C1367" s="79">
        <v>3.12</v>
      </c>
      <c r="D1367" s="56">
        <v>647.06999999999994</v>
      </c>
    </row>
    <row r="1368" spans="1:4" x14ac:dyDescent="0.25">
      <c r="A1368" s="55" t="s">
        <v>114</v>
      </c>
      <c r="B1368" s="56">
        <v>404.33</v>
      </c>
      <c r="C1368" s="79">
        <v>3.12</v>
      </c>
      <c r="D1368" s="56">
        <v>407.45</v>
      </c>
    </row>
    <row r="1369" spans="1:4" x14ac:dyDescent="0.25">
      <c r="A1369" s="55" t="s">
        <v>122</v>
      </c>
      <c r="B1369" s="56">
        <v>239.62</v>
      </c>
      <c r="C1369" s="79">
        <v>0</v>
      </c>
      <c r="D1369" s="56">
        <v>239.62</v>
      </c>
    </row>
    <row r="1370" spans="1:4" x14ac:dyDescent="0.25">
      <c r="A1370" s="54" t="s">
        <v>243</v>
      </c>
      <c r="B1370" s="56">
        <v>59567.990000000005</v>
      </c>
      <c r="C1370" s="79">
        <v>302.64</v>
      </c>
      <c r="D1370" s="56">
        <v>59870.630000000005</v>
      </c>
    </row>
    <row r="1371" spans="1:4" x14ac:dyDescent="0.25">
      <c r="A1371" s="55" t="s">
        <v>114</v>
      </c>
      <c r="B1371" s="56">
        <v>37052.410000000003</v>
      </c>
      <c r="C1371" s="79">
        <v>286.12</v>
      </c>
      <c r="D1371" s="56">
        <v>37338.530000000006</v>
      </c>
    </row>
    <row r="1372" spans="1:4" x14ac:dyDescent="0.25">
      <c r="A1372" s="55" t="s">
        <v>122</v>
      </c>
      <c r="B1372" s="56">
        <v>22515.58</v>
      </c>
      <c r="C1372" s="79">
        <v>16.52</v>
      </c>
      <c r="D1372" s="56">
        <v>22532.100000000002</v>
      </c>
    </row>
    <row r="1373" spans="1:4" x14ac:dyDescent="0.25">
      <c r="A1373" s="54" t="s">
        <v>244</v>
      </c>
      <c r="B1373" s="56">
        <v>21151.260000000002</v>
      </c>
      <c r="C1373" s="79">
        <v>110.28</v>
      </c>
      <c r="D1373" s="56">
        <v>21261.54</v>
      </c>
    </row>
    <row r="1374" spans="1:4" x14ac:dyDescent="0.25">
      <c r="A1374" s="55" t="s">
        <v>114</v>
      </c>
      <c r="B1374" s="56">
        <v>13161.33</v>
      </c>
      <c r="C1374" s="79">
        <v>102.02</v>
      </c>
      <c r="D1374" s="56">
        <v>13263.35</v>
      </c>
    </row>
    <row r="1375" spans="1:4" x14ac:dyDescent="0.25">
      <c r="A1375" s="55" t="s">
        <v>122</v>
      </c>
      <c r="B1375" s="56">
        <v>7989.93</v>
      </c>
      <c r="C1375" s="79">
        <v>8.26</v>
      </c>
      <c r="D1375" s="56">
        <v>7998.1900000000005</v>
      </c>
    </row>
    <row r="1376" spans="1:4" x14ac:dyDescent="0.25">
      <c r="A1376" s="54" t="s">
        <v>245</v>
      </c>
      <c r="B1376" s="56">
        <v>0</v>
      </c>
      <c r="C1376" s="79">
        <v>0</v>
      </c>
      <c r="D1376" s="56">
        <v>0</v>
      </c>
    </row>
    <row r="1377" spans="1:4" x14ac:dyDescent="0.25">
      <c r="A1377" s="55" t="s">
        <v>114</v>
      </c>
      <c r="B1377" s="56">
        <v>0</v>
      </c>
      <c r="C1377" s="79">
        <v>0</v>
      </c>
      <c r="D1377" s="56">
        <v>0</v>
      </c>
    </row>
    <row r="1378" spans="1:4" x14ac:dyDescent="0.25">
      <c r="A1378" s="55" t="s">
        <v>122</v>
      </c>
      <c r="B1378" s="56">
        <v>0</v>
      </c>
      <c r="C1378" s="79">
        <v>0</v>
      </c>
      <c r="D1378" s="56">
        <v>0</v>
      </c>
    </row>
    <row r="1379" spans="1:4" x14ac:dyDescent="0.25">
      <c r="A1379" s="52" t="s">
        <v>86</v>
      </c>
      <c r="B1379" s="56">
        <v>221485.63</v>
      </c>
      <c r="C1379" s="79">
        <v>1130.6600000000001</v>
      </c>
      <c r="D1379" s="56">
        <v>222616.29000000004</v>
      </c>
    </row>
    <row r="1380" spans="1:4" x14ac:dyDescent="0.25">
      <c r="A1380" s="53" t="s">
        <v>220</v>
      </c>
      <c r="B1380" s="56">
        <v>221485.63</v>
      </c>
      <c r="C1380" s="79">
        <v>1130.6600000000001</v>
      </c>
      <c r="D1380" s="56">
        <v>222616.29000000004</v>
      </c>
    </row>
    <row r="1381" spans="1:4" x14ac:dyDescent="0.25">
      <c r="A1381" s="54" t="s">
        <v>221</v>
      </c>
      <c r="B1381" s="56">
        <v>711.63</v>
      </c>
      <c r="C1381" s="79">
        <v>3.58</v>
      </c>
      <c r="D1381" s="56">
        <v>715.21</v>
      </c>
    </row>
    <row r="1382" spans="1:4" x14ac:dyDescent="0.25">
      <c r="A1382" s="55" t="s">
        <v>114</v>
      </c>
      <c r="B1382" s="56">
        <v>297.26</v>
      </c>
      <c r="C1382" s="79">
        <v>3.58</v>
      </c>
      <c r="D1382" s="56">
        <v>300.83999999999997</v>
      </c>
    </row>
    <row r="1383" spans="1:4" x14ac:dyDescent="0.25">
      <c r="A1383" s="55" t="s">
        <v>122</v>
      </c>
      <c r="B1383" s="56">
        <v>414.37</v>
      </c>
      <c r="C1383" s="79">
        <v>0</v>
      </c>
      <c r="D1383" s="56">
        <v>414.37</v>
      </c>
    </row>
    <row r="1384" spans="1:4" x14ac:dyDescent="0.25">
      <c r="A1384" s="54" t="s">
        <v>222</v>
      </c>
      <c r="B1384" s="56">
        <v>3934.7</v>
      </c>
      <c r="C1384" s="79">
        <v>14.33</v>
      </c>
      <c r="D1384" s="56">
        <v>3949.0299999999997</v>
      </c>
    </row>
    <row r="1385" spans="1:4" x14ac:dyDescent="0.25">
      <c r="A1385" s="55" t="s">
        <v>114</v>
      </c>
      <c r="B1385" s="56">
        <v>1586.6</v>
      </c>
      <c r="C1385" s="79">
        <v>14.33</v>
      </c>
      <c r="D1385" s="56">
        <v>1600.9299999999998</v>
      </c>
    </row>
    <row r="1386" spans="1:4" x14ac:dyDescent="0.25">
      <c r="A1386" s="55" t="s">
        <v>122</v>
      </c>
      <c r="B1386" s="56">
        <v>2348.1</v>
      </c>
      <c r="C1386" s="79">
        <v>0</v>
      </c>
      <c r="D1386" s="56">
        <v>2348.1</v>
      </c>
    </row>
    <row r="1387" spans="1:4" x14ac:dyDescent="0.25">
      <c r="A1387" s="54" t="s">
        <v>223</v>
      </c>
      <c r="B1387" s="56">
        <v>21361.55</v>
      </c>
      <c r="C1387" s="79">
        <v>114.09</v>
      </c>
      <c r="D1387" s="56">
        <v>21475.64</v>
      </c>
    </row>
    <row r="1388" spans="1:4" x14ac:dyDescent="0.25">
      <c r="A1388" s="55" t="s">
        <v>114</v>
      </c>
      <c r="B1388" s="56">
        <v>8608.14</v>
      </c>
      <c r="C1388" s="79">
        <v>68.05</v>
      </c>
      <c r="D1388" s="56">
        <v>8676.1899999999987</v>
      </c>
    </row>
    <row r="1389" spans="1:4" x14ac:dyDescent="0.25">
      <c r="A1389" s="55" t="s">
        <v>122</v>
      </c>
      <c r="B1389" s="56">
        <v>12753.41</v>
      </c>
      <c r="C1389" s="79">
        <v>46.04</v>
      </c>
      <c r="D1389" s="56">
        <v>12799.45</v>
      </c>
    </row>
    <row r="1390" spans="1:4" x14ac:dyDescent="0.25">
      <c r="A1390" s="54" t="s">
        <v>224</v>
      </c>
      <c r="B1390" s="56">
        <v>135534.51</v>
      </c>
      <c r="C1390" s="79">
        <v>668.94</v>
      </c>
      <c r="D1390" s="56">
        <v>136203.45000000001</v>
      </c>
    </row>
    <row r="1391" spans="1:4" x14ac:dyDescent="0.25">
      <c r="A1391" s="55" t="s">
        <v>114</v>
      </c>
      <c r="B1391" s="56">
        <v>54548.04</v>
      </c>
      <c r="C1391" s="79">
        <v>438.73</v>
      </c>
      <c r="D1391" s="56">
        <v>54986.770000000004</v>
      </c>
    </row>
    <row r="1392" spans="1:4" x14ac:dyDescent="0.25">
      <c r="A1392" s="55" t="s">
        <v>122</v>
      </c>
      <c r="B1392" s="56">
        <v>80986.47</v>
      </c>
      <c r="C1392" s="79">
        <v>230.21</v>
      </c>
      <c r="D1392" s="56">
        <v>81216.680000000008</v>
      </c>
    </row>
    <row r="1393" spans="1:4" x14ac:dyDescent="0.25">
      <c r="A1393" s="54" t="s">
        <v>225</v>
      </c>
      <c r="B1393" s="56">
        <v>59943.240000000005</v>
      </c>
      <c r="C1393" s="79">
        <v>329.72</v>
      </c>
      <c r="D1393" s="56">
        <v>60272.960000000006</v>
      </c>
    </row>
    <row r="1394" spans="1:4" x14ac:dyDescent="0.25">
      <c r="A1394" s="55" t="s">
        <v>114</v>
      </c>
      <c r="B1394" s="56">
        <v>24123.19</v>
      </c>
      <c r="C1394" s="79">
        <v>191.6</v>
      </c>
      <c r="D1394" s="56">
        <v>24314.789999999997</v>
      </c>
    </row>
    <row r="1395" spans="1:4" x14ac:dyDescent="0.25">
      <c r="A1395" s="55" t="s">
        <v>122</v>
      </c>
      <c r="B1395" s="56">
        <v>35820.050000000003</v>
      </c>
      <c r="C1395" s="79">
        <v>138.12</v>
      </c>
      <c r="D1395" s="56">
        <v>35958.170000000006</v>
      </c>
    </row>
    <row r="1396" spans="1:4" x14ac:dyDescent="0.25">
      <c r="A1396" s="52" t="s">
        <v>13</v>
      </c>
      <c r="B1396" s="56">
        <v>69007.66</v>
      </c>
      <c r="C1396" s="79">
        <v>135.44999999999999</v>
      </c>
      <c r="D1396" s="56">
        <v>69143.11</v>
      </c>
    </row>
    <row r="1397" spans="1:4" x14ac:dyDescent="0.25">
      <c r="A1397" s="53" t="s">
        <v>148</v>
      </c>
      <c r="B1397" s="56">
        <v>3928.17</v>
      </c>
      <c r="C1397" s="79">
        <v>12.31</v>
      </c>
      <c r="D1397" s="56">
        <v>3940.48</v>
      </c>
    </row>
    <row r="1398" spans="1:4" x14ac:dyDescent="0.25">
      <c r="A1398" s="54" t="s">
        <v>149</v>
      </c>
      <c r="B1398" s="56">
        <v>788.1</v>
      </c>
      <c r="C1398" s="79">
        <v>0</v>
      </c>
      <c r="D1398" s="56">
        <v>788.1</v>
      </c>
    </row>
    <row r="1399" spans="1:4" x14ac:dyDescent="0.25">
      <c r="A1399" s="55" t="s">
        <v>122</v>
      </c>
      <c r="B1399" s="56">
        <v>788.1</v>
      </c>
      <c r="C1399" s="79">
        <v>0</v>
      </c>
      <c r="D1399" s="56">
        <v>788.1</v>
      </c>
    </row>
    <row r="1400" spans="1:4" x14ac:dyDescent="0.25">
      <c r="A1400" s="54" t="s">
        <v>150</v>
      </c>
      <c r="B1400" s="56">
        <v>1785.53</v>
      </c>
      <c r="C1400" s="79">
        <v>12.31</v>
      </c>
      <c r="D1400" s="56">
        <v>1797.84</v>
      </c>
    </row>
    <row r="1401" spans="1:4" x14ac:dyDescent="0.25">
      <c r="A1401" s="55" t="s">
        <v>122</v>
      </c>
      <c r="B1401" s="56">
        <v>1785.53</v>
      </c>
      <c r="C1401" s="79">
        <v>12.31</v>
      </c>
      <c r="D1401" s="56">
        <v>1797.84</v>
      </c>
    </row>
    <row r="1402" spans="1:4" x14ac:dyDescent="0.25">
      <c r="A1402" s="54" t="s">
        <v>151</v>
      </c>
      <c r="B1402" s="56">
        <v>1354.54</v>
      </c>
      <c r="C1402" s="79">
        <v>0</v>
      </c>
      <c r="D1402" s="56">
        <v>1354.54</v>
      </c>
    </row>
    <row r="1403" spans="1:4" x14ac:dyDescent="0.25">
      <c r="A1403" s="55" t="s">
        <v>122</v>
      </c>
      <c r="B1403" s="56">
        <v>1354.54</v>
      </c>
      <c r="C1403" s="79">
        <v>0</v>
      </c>
      <c r="D1403" s="56">
        <v>1354.54</v>
      </c>
    </row>
    <row r="1404" spans="1:4" x14ac:dyDescent="0.25">
      <c r="A1404" s="53" t="s">
        <v>152</v>
      </c>
      <c r="B1404" s="56">
        <v>3423.29</v>
      </c>
      <c r="C1404" s="79">
        <v>12.31</v>
      </c>
      <c r="D1404" s="56">
        <v>3435.6</v>
      </c>
    </row>
    <row r="1405" spans="1:4" x14ac:dyDescent="0.25">
      <c r="A1405" s="54" t="s">
        <v>153</v>
      </c>
      <c r="B1405" s="56">
        <v>2216.52</v>
      </c>
      <c r="C1405" s="79">
        <v>12.31</v>
      </c>
      <c r="D1405" s="56">
        <v>2228.83</v>
      </c>
    </row>
    <row r="1406" spans="1:4" x14ac:dyDescent="0.25">
      <c r="A1406" s="55" t="s">
        <v>122</v>
      </c>
      <c r="B1406" s="56">
        <v>2216.52</v>
      </c>
      <c r="C1406" s="79">
        <v>12.31</v>
      </c>
      <c r="D1406" s="56">
        <v>2228.83</v>
      </c>
    </row>
    <row r="1407" spans="1:4" x14ac:dyDescent="0.25">
      <c r="A1407" s="54" t="s">
        <v>154</v>
      </c>
      <c r="B1407" s="56">
        <v>0</v>
      </c>
      <c r="C1407" s="79">
        <v>0</v>
      </c>
      <c r="D1407" s="56">
        <v>0</v>
      </c>
    </row>
    <row r="1408" spans="1:4" x14ac:dyDescent="0.25">
      <c r="A1408" s="55" t="s">
        <v>122</v>
      </c>
      <c r="B1408" s="56">
        <v>0</v>
      </c>
      <c r="C1408" s="79">
        <v>0</v>
      </c>
      <c r="D1408" s="56">
        <v>0</v>
      </c>
    </row>
    <row r="1409" spans="1:4" x14ac:dyDescent="0.25">
      <c r="A1409" s="54" t="s">
        <v>155</v>
      </c>
      <c r="B1409" s="56">
        <v>0</v>
      </c>
      <c r="C1409" s="79">
        <v>0</v>
      </c>
      <c r="D1409" s="56">
        <v>0</v>
      </c>
    </row>
    <row r="1410" spans="1:4" x14ac:dyDescent="0.25">
      <c r="A1410" s="55" t="s">
        <v>122</v>
      </c>
      <c r="B1410" s="56">
        <v>0</v>
      </c>
      <c r="C1410" s="79">
        <v>0</v>
      </c>
      <c r="D1410" s="56">
        <v>0</v>
      </c>
    </row>
    <row r="1411" spans="1:4" x14ac:dyDescent="0.25">
      <c r="A1411" s="54" t="s">
        <v>156</v>
      </c>
      <c r="B1411" s="56">
        <v>1206.77</v>
      </c>
      <c r="C1411" s="79">
        <v>0</v>
      </c>
      <c r="D1411" s="56">
        <v>1206.77</v>
      </c>
    </row>
    <row r="1412" spans="1:4" x14ac:dyDescent="0.25">
      <c r="A1412" s="55" t="s">
        <v>122</v>
      </c>
      <c r="B1412" s="56">
        <v>1206.77</v>
      </c>
      <c r="C1412" s="79">
        <v>0</v>
      </c>
      <c r="D1412" s="56">
        <v>1206.77</v>
      </c>
    </row>
    <row r="1413" spans="1:4" x14ac:dyDescent="0.25">
      <c r="A1413" s="54" t="s">
        <v>157</v>
      </c>
      <c r="B1413" s="56">
        <v>0</v>
      </c>
      <c r="C1413" s="79">
        <v>0</v>
      </c>
      <c r="D1413" s="56">
        <v>0</v>
      </c>
    </row>
    <row r="1414" spans="1:4" x14ac:dyDescent="0.25">
      <c r="A1414" s="55" t="s">
        <v>122</v>
      </c>
      <c r="B1414" s="56">
        <v>0</v>
      </c>
      <c r="C1414" s="79">
        <v>0</v>
      </c>
      <c r="D1414" s="56">
        <v>0</v>
      </c>
    </row>
    <row r="1415" spans="1:4" x14ac:dyDescent="0.25">
      <c r="A1415" s="53" t="s">
        <v>169</v>
      </c>
      <c r="B1415" s="56">
        <v>29972.280000000002</v>
      </c>
      <c r="C1415" s="79">
        <v>61.58</v>
      </c>
      <c r="D1415" s="56">
        <v>30033.859999999997</v>
      </c>
    </row>
    <row r="1416" spans="1:4" x14ac:dyDescent="0.25">
      <c r="A1416" s="54" t="s">
        <v>170</v>
      </c>
      <c r="B1416" s="56">
        <v>14912.25</v>
      </c>
      <c r="C1416" s="79">
        <v>24.63</v>
      </c>
      <c r="D1416" s="56">
        <v>14936.88</v>
      </c>
    </row>
    <row r="1417" spans="1:4" x14ac:dyDescent="0.25">
      <c r="A1417" s="55" t="s">
        <v>122</v>
      </c>
      <c r="B1417" s="56">
        <v>14912.25</v>
      </c>
      <c r="C1417" s="79">
        <v>24.63</v>
      </c>
      <c r="D1417" s="56">
        <v>14936.88</v>
      </c>
    </row>
    <row r="1418" spans="1:4" x14ac:dyDescent="0.25">
      <c r="A1418" s="54" t="s">
        <v>171</v>
      </c>
      <c r="B1418" s="56">
        <v>9407.9</v>
      </c>
      <c r="C1418" s="79">
        <v>12.31</v>
      </c>
      <c r="D1418" s="56">
        <v>9420.2099999999991</v>
      </c>
    </row>
    <row r="1419" spans="1:4" x14ac:dyDescent="0.25">
      <c r="A1419" s="55" t="s">
        <v>122</v>
      </c>
      <c r="B1419" s="56">
        <v>9407.9</v>
      </c>
      <c r="C1419" s="79">
        <v>12.31</v>
      </c>
      <c r="D1419" s="56">
        <v>9420.2099999999991</v>
      </c>
    </row>
    <row r="1420" spans="1:4" x14ac:dyDescent="0.25">
      <c r="A1420" s="54" t="s">
        <v>172</v>
      </c>
      <c r="B1420" s="56">
        <v>5652.13</v>
      </c>
      <c r="C1420" s="79">
        <v>24.64</v>
      </c>
      <c r="D1420" s="56">
        <v>5676.77</v>
      </c>
    </row>
    <row r="1421" spans="1:4" x14ac:dyDescent="0.25">
      <c r="A1421" s="55" t="s">
        <v>122</v>
      </c>
      <c r="B1421" s="56">
        <v>5652.13</v>
      </c>
      <c r="C1421" s="79">
        <v>24.64</v>
      </c>
      <c r="D1421" s="56">
        <v>5676.77</v>
      </c>
    </row>
    <row r="1422" spans="1:4" x14ac:dyDescent="0.25">
      <c r="A1422" s="53" t="s">
        <v>178</v>
      </c>
      <c r="B1422" s="56">
        <v>31683.920000000002</v>
      </c>
      <c r="C1422" s="79">
        <v>49.25</v>
      </c>
      <c r="D1422" s="56">
        <v>31733.170000000002</v>
      </c>
    </row>
    <row r="1423" spans="1:4" x14ac:dyDescent="0.25">
      <c r="A1423" s="54" t="s">
        <v>179</v>
      </c>
      <c r="B1423" s="56">
        <v>147.77000000000001</v>
      </c>
      <c r="C1423" s="79">
        <v>0</v>
      </c>
      <c r="D1423" s="56">
        <v>147.77000000000001</v>
      </c>
    </row>
    <row r="1424" spans="1:4" x14ac:dyDescent="0.25">
      <c r="A1424" s="55" t="s">
        <v>122</v>
      </c>
      <c r="B1424" s="56">
        <v>147.77000000000001</v>
      </c>
      <c r="C1424" s="79">
        <v>0</v>
      </c>
      <c r="D1424" s="56">
        <v>147.77000000000001</v>
      </c>
    </row>
    <row r="1425" spans="1:4" x14ac:dyDescent="0.25">
      <c r="A1425" s="54" t="s">
        <v>180</v>
      </c>
      <c r="B1425" s="56">
        <v>31536.15</v>
      </c>
      <c r="C1425" s="79">
        <v>49.25</v>
      </c>
      <c r="D1425" s="56">
        <v>31585.4</v>
      </c>
    </row>
    <row r="1426" spans="1:4" x14ac:dyDescent="0.25">
      <c r="A1426" s="55" t="s">
        <v>122</v>
      </c>
      <c r="B1426" s="56">
        <v>31536.15</v>
      </c>
      <c r="C1426" s="79">
        <v>49.25</v>
      </c>
      <c r="D1426" s="56">
        <v>31585.4</v>
      </c>
    </row>
    <row r="1427" spans="1:4" x14ac:dyDescent="0.25">
      <c r="A1427" s="1" t="s">
        <v>283</v>
      </c>
      <c r="B1427" s="56">
        <v>922429.24000000022</v>
      </c>
      <c r="C1427" s="79">
        <v>-3882.5600000000004</v>
      </c>
      <c r="D1427" s="56">
        <v>918546.68000000017</v>
      </c>
    </row>
    <row r="1428" spans="1:4" x14ac:dyDescent="0.25">
      <c r="A1428" s="52" t="s">
        <v>58</v>
      </c>
      <c r="B1428" s="56">
        <v>312984.42000000004</v>
      </c>
      <c r="C1428" s="79">
        <v>-776.15000000000009</v>
      </c>
      <c r="D1428" s="56">
        <v>312208.27</v>
      </c>
    </row>
    <row r="1429" spans="1:4" x14ac:dyDescent="0.25">
      <c r="A1429" s="53" t="s">
        <v>191</v>
      </c>
      <c r="B1429" s="56">
        <v>9394.0499999999993</v>
      </c>
      <c r="C1429" s="79">
        <v>-29.589999999999996</v>
      </c>
      <c r="D1429" s="56">
        <v>9364.4599999999991</v>
      </c>
    </row>
    <row r="1430" spans="1:4" x14ac:dyDescent="0.25">
      <c r="A1430" s="54" t="s">
        <v>192</v>
      </c>
      <c r="B1430" s="56">
        <v>0</v>
      </c>
      <c r="C1430" s="79">
        <v>0</v>
      </c>
      <c r="D1430" s="56">
        <v>0</v>
      </c>
    </row>
    <row r="1431" spans="1:4" x14ac:dyDescent="0.25">
      <c r="A1431" s="55" t="s">
        <v>114</v>
      </c>
      <c r="B1431" s="56">
        <v>0</v>
      </c>
      <c r="C1431" s="79">
        <v>0</v>
      </c>
      <c r="D1431" s="56">
        <v>0</v>
      </c>
    </row>
    <row r="1432" spans="1:4" x14ac:dyDescent="0.25">
      <c r="A1432" s="55" t="s">
        <v>122</v>
      </c>
      <c r="B1432" s="56">
        <v>0</v>
      </c>
      <c r="C1432" s="79">
        <v>0</v>
      </c>
      <c r="D1432" s="56">
        <v>0</v>
      </c>
    </row>
    <row r="1433" spans="1:4" x14ac:dyDescent="0.25">
      <c r="A1433" s="55" t="s">
        <v>160</v>
      </c>
      <c r="B1433" s="56">
        <v>0</v>
      </c>
      <c r="C1433" s="79">
        <v>0</v>
      </c>
      <c r="D1433" s="56">
        <v>0</v>
      </c>
    </row>
    <row r="1434" spans="1:4" x14ac:dyDescent="0.25">
      <c r="A1434" s="54" t="s">
        <v>193</v>
      </c>
      <c r="B1434" s="56">
        <v>9394.0499999999993</v>
      </c>
      <c r="C1434" s="79">
        <v>-29.589999999999996</v>
      </c>
      <c r="D1434" s="56">
        <v>9364.4599999999991</v>
      </c>
    </row>
    <row r="1435" spans="1:4" x14ac:dyDescent="0.25">
      <c r="A1435" s="55" t="s">
        <v>114</v>
      </c>
      <c r="B1435" s="56">
        <v>2039.87</v>
      </c>
      <c r="C1435" s="79">
        <v>29.52</v>
      </c>
      <c r="D1435" s="56">
        <v>2069.39</v>
      </c>
    </row>
    <row r="1436" spans="1:4" x14ac:dyDescent="0.25">
      <c r="A1436" s="55" t="s">
        <v>122</v>
      </c>
      <c r="B1436" s="56">
        <v>2227.29</v>
      </c>
      <c r="C1436" s="79">
        <v>7.35</v>
      </c>
      <c r="D1436" s="56">
        <v>2234.64</v>
      </c>
    </row>
    <row r="1437" spans="1:4" x14ac:dyDescent="0.25">
      <c r="A1437" s="55" t="s">
        <v>160</v>
      </c>
      <c r="B1437" s="56">
        <v>5126.8900000000003</v>
      </c>
      <c r="C1437" s="79">
        <v>-66.459999999999994</v>
      </c>
      <c r="D1437" s="56">
        <v>5060.43</v>
      </c>
    </row>
    <row r="1438" spans="1:4" x14ac:dyDescent="0.25">
      <c r="A1438" s="54" t="s">
        <v>194</v>
      </c>
      <c r="B1438" s="56">
        <v>0</v>
      </c>
      <c r="C1438" s="79">
        <v>0</v>
      </c>
      <c r="D1438" s="56">
        <v>0</v>
      </c>
    </row>
    <row r="1439" spans="1:4" x14ac:dyDescent="0.25">
      <c r="A1439" s="55" t="s">
        <v>114</v>
      </c>
      <c r="B1439" s="56">
        <v>0</v>
      </c>
      <c r="C1439" s="79">
        <v>0</v>
      </c>
      <c r="D1439" s="56">
        <v>0</v>
      </c>
    </row>
    <row r="1440" spans="1:4" x14ac:dyDescent="0.25">
      <c r="A1440" s="55" t="s">
        <v>122</v>
      </c>
      <c r="B1440" s="56">
        <v>0</v>
      </c>
      <c r="C1440" s="79">
        <v>0</v>
      </c>
      <c r="D1440" s="56">
        <v>0</v>
      </c>
    </row>
    <row r="1441" spans="1:4" x14ac:dyDescent="0.25">
      <c r="A1441" s="55" t="s">
        <v>160</v>
      </c>
      <c r="B1441" s="56">
        <v>0</v>
      </c>
      <c r="C1441" s="79">
        <v>0</v>
      </c>
      <c r="D1441" s="56">
        <v>0</v>
      </c>
    </row>
    <row r="1442" spans="1:4" x14ac:dyDescent="0.25">
      <c r="A1442" s="54" t="s">
        <v>195</v>
      </c>
      <c r="B1442" s="56">
        <v>0</v>
      </c>
      <c r="C1442" s="79">
        <v>0</v>
      </c>
      <c r="D1442" s="56">
        <v>0</v>
      </c>
    </row>
    <row r="1443" spans="1:4" x14ac:dyDescent="0.25">
      <c r="A1443" s="55" t="s">
        <v>114</v>
      </c>
      <c r="B1443" s="56">
        <v>0</v>
      </c>
      <c r="C1443" s="79">
        <v>0</v>
      </c>
      <c r="D1443" s="56">
        <v>0</v>
      </c>
    </row>
    <row r="1444" spans="1:4" x14ac:dyDescent="0.25">
      <c r="A1444" s="55" t="s">
        <v>122</v>
      </c>
      <c r="B1444" s="56">
        <v>0</v>
      </c>
      <c r="C1444" s="79">
        <v>0</v>
      </c>
      <c r="D1444" s="56">
        <v>0</v>
      </c>
    </row>
    <row r="1445" spans="1:4" x14ac:dyDescent="0.25">
      <c r="A1445" s="55" t="s">
        <v>160</v>
      </c>
      <c r="B1445" s="56">
        <v>0</v>
      </c>
      <c r="C1445" s="79">
        <v>0</v>
      </c>
      <c r="D1445" s="56">
        <v>0</v>
      </c>
    </row>
    <row r="1446" spans="1:4" x14ac:dyDescent="0.25">
      <c r="A1446" s="54" t="s">
        <v>196</v>
      </c>
      <c r="B1446" s="56">
        <v>0</v>
      </c>
      <c r="C1446" s="79">
        <v>0</v>
      </c>
      <c r="D1446" s="56">
        <v>0</v>
      </c>
    </row>
    <row r="1447" spans="1:4" x14ac:dyDescent="0.25">
      <c r="A1447" s="55" t="s">
        <v>114</v>
      </c>
      <c r="B1447" s="56">
        <v>0</v>
      </c>
      <c r="C1447" s="79">
        <v>0</v>
      </c>
      <c r="D1447" s="56">
        <v>0</v>
      </c>
    </row>
    <row r="1448" spans="1:4" x14ac:dyDescent="0.25">
      <c r="A1448" s="55" t="s">
        <v>122</v>
      </c>
      <c r="B1448" s="56">
        <v>0</v>
      </c>
      <c r="C1448" s="79">
        <v>0</v>
      </c>
      <c r="D1448" s="56">
        <v>0</v>
      </c>
    </row>
    <row r="1449" spans="1:4" x14ac:dyDescent="0.25">
      <c r="A1449" s="55" t="s">
        <v>160</v>
      </c>
      <c r="B1449" s="56">
        <v>0</v>
      </c>
      <c r="C1449" s="79">
        <v>0</v>
      </c>
      <c r="D1449" s="56">
        <v>0</v>
      </c>
    </row>
    <row r="1450" spans="1:4" x14ac:dyDescent="0.25">
      <c r="A1450" s="53" t="s">
        <v>197</v>
      </c>
      <c r="B1450" s="56">
        <v>235545.89</v>
      </c>
      <c r="C1450" s="79">
        <v>-586</v>
      </c>
      <c r="D1450" s="56">
        <v>234959.89</v>
      </c>
    </row>
    <row r="1451" spans="1:4" x14ac:dyDescent="0.25">
      <c r="A1451" s="54" t="s">
        <v>198</v>
      </c>
      <c r="B1451" s="56">
        <v>235545.89</v>
      </c>
      <c r="C1451" s="79">
        <v>-586</v>
      </c>
      <c r="D1451" s="56">
        <v>234959.89</v>
      </c>
    </row>
    <row r="1452" spans="1:4" x14ac:dyDescent="0.25">
      <c r="A1452" s="55" t="s">
        <v>114</v>
      </c>
      <c r="B1452" s="56">
        <v>51129.120000000003</v>
      </c>
      <c r="C1452" s="79">
        <v>752.23</v>
      </c>
      <c r="D1452" s="56">
        <v>51881.350000000006</v>
      </c>
    </row>
    <row r="1453" spans="1:4" x14ac:dyDescent="0.25">
      <c r="A1453" s="55" t="s">
        <v>122</v>
      </c>
      <c r="B1453" s="56">
        <v>55851.38</v>
      </c>
      <c r="C1453" s="79">
        <v>51.46</v>
      </c>
      <c r="D1453" s="56">
        <v>55902.84</v>
      </c>
    </row>
    <row r="1454" spans="1:4" x14ac:dyDescent="0.25">
      <c r="A1454" s="55" t="s">
        <v>160</v>
      </c>
      <c r="B1454" s="56">
        <v>128565.39</v>
      </c>
      <c r="C1454" s="79">
        <v>-1389.69</v>
      </c>
      <c r="D1454" s="56">
        <v>127175.7</v>
      </c>
    </row>
    <row r="1455" spans="1:4" x14ac:dyDescent="0.25">
      <c r="A1455" s="53" t="s">
        <v>228</v>
      </c>
      <c r="B1455" s="56">
        <v>56832.03</v>
      </c>
      <c r="C1455" s="79">
        <v>-135.30000000000001</v>
      </c>
      <c r="D1455" s="56">
        <v>56696.729999999996</v>
      </c>
    </row>
    <row r="1456" spans="1:4" x14ac:dyDescent="0.25">
      <c r="A1456" s="54" t="s">
        <v>229</v>
      </c>
      <c r="B1456" s="56">
        <v>56832.03</v>
      </c>
      <c r="C1456" s="79">
        <v>-135.30000000000001</v>
      </c>
      <c r="D1456" s="56">
        <v>56696.729999999996</v>
      </c>
    </row>
    <row r="1457" spans="1:4" x14ac:dyDescent="0.25">
      <c r="A1457" s="55" t="s">
        <v>114</v>
      </c>
      <c r="B1457" s="56">
        <v>12336.44</v>
      </c>
      <c r="C1457" s="79">
        <v>182.2</v>
      </c>
      <c r="D1457" s="56">
        <v>12518.640000000001</v>
      </c>
    </row>
    <row r="1458" spans="1:4" x14ac:dyDescent="0.25">
      <c r="A1458" s="55" t="s">
        <v>122</v>
      </c>
      <c r="B1458" s="56">
        <v>13474.02</v>
      </c>
      <c r="C1458" s="79">
        <v>14.7</v>
      </c>
      <c r="D1458" s="56">
        <v>13488.720000000001</v>
      </c>
    </row>
    <row r="1459" spans="1:4" x14ac:dyDescent="0.25">
      <c r="A1459" s="55" t="s">
        <v>160</v>
      </c>
      <c r="B1459" s="56">
        <v>31021.57</v>
      </c>
      <c r="C1459" s="79">
        <v>-332.2</v>
      </c>
      <c r="D1459" s="56">
        <v>30689.37</v>
      </c>
    </row>
    <row r="1460" spans="1:4" x14ac:dyDescent="0.25">
      <c r="A1460" s="53" t="s">
        <v>241</v>
      </c>
      <c r="B1460" s="56">
        <v>11212.449999999999</v>
      </c>
      <c r="C1460" s="79">
        <v>-25.259999999999998</v>
      </c>
      <c r="D1460" s="56">
        <v>11187.189999999999</v>
      </c>
    </row>
    <row r="1461" spans="1:4" x14ac:dyDescent="0.25">
      <c r="A1461" s="54" t="s">
        <v>242</v>
      </c>
      <c r="B1461" s="56">
        <v>0</v>
      </c>
      <c r="C1461" s="79">
        <v>0</v>
      </c>
      <c r="D1461" s="56">
        <v>0</v>
      </c>
    </row>
    <row r="1462" spans="1:4" x14ac:dyDescent="0.25">
      <c r="A1462" s="55" t="s">
        <v>114</v>
      </c>
      <c r="B1462" s="56">
        <v>0</v>
      </c>
      <c r="C1462" s="79">
        <v>0</v>
      </c>
      <c r="D1462" s="56">
        <v>0</v>
      </c>
    </row>
    <row r="1463" spans="1:4" x14ac:dyDescent="0.25">
      <c r="A1463" s="55" t="s">
        <v>122</v>
      </c>
      <c r="B1463" s="56">
        <v>0</v>
      </c>
      <c r="C1463" s="79">
        <v>0</v>
      </c>
      <c r="D1463" s="56">
        <v>0</v>
      </c>
    </row>
    <row r="1464" spans="1:4" x14ac:dyDescent="0.25">
      <c r="A1464" s="55" t="s">
        <v>160</v>
      </c>
      <c r="B1464" s="56">
        <v>0</v>
      </c>
      <c r="C1464" s="79">
        <v>0</v>
      </c>
      <c r="D1464" s="56">
        <v>0</v>
      </c>
    </row>
    <row r="1465" spans="1:4" x14ac:dyDescent="0.25">
      <c r="A1465" s="54" t="s">
        <v>243</v>
      </c>
      <c r="B1465" s="56">
        <v>0</v>
      </c>
      <c r="C1465" s="79">
        <v>0</v>
      </c>
      <c r="D1465" s="56">
        <v>0</v>
      </c>
    </row>
    <row r="1466" spans="1:4" x14ac:dyDescent="0.25">
      <c r="A1466" s="55" t="s">
        <v>114</v>
      </c>
      <c r="B1466" s="56">
        <v>0</v>
      </c>
      <c r="C1466" s="79">
        <v>0</v>
      </c>
      <c r="D1466" s="56">
        <v>0</v>
      </c>
    </row>
    <row r="1467" spans="1:4" x14ac:dyDescent="0.25">
      <c r="A1467" s="55" t="s">
        <v>122</v>
      </c>
      <c r="B1467" s="56">
        <v>0</v>
      </c>
      <c r="C1467" s="79">
        <v>0</v>
      </c>
      <c r="D1467" s="56">
        <v>0</v>
      </c>
    </row>
    <row r="1468" spans="1:4" x14ac:dyDescent="0.25">
      <c r="A1468" s="55" t="s">
        <v>160</v>
      </c>
      <c r="B1468" s="56">
        <v>0</v>
      </c>
      <c r="C1468" s="79">
        <v>0</v>
      </c>
      <c r="D1468" s="56">
        <v>0</v>
      </c>
    </row>
    <row r="1469" spans="1:4" x14ac:dyDescent="0.25">
      <c r="A1469" s="54" t="s">
        <v>244</v>
      </c>
      <c r="B1469" s="56">
        <v>0</v>
      </c>
      <c r="C1469" s="79">
        <v>0</v>
      </c>
      <c r="D1469" s="56">
        <v>0</v>
      </c>
    </row>
    <row r="1470" spans="1:4" x14ac:dyDescent="0.25">
      <c r="A1470" s="55" t="s">
        <v>114</v>
      </c>
      <c r="B1470" s="56">
        <v>0</v>
      </c>
      <c r="C1470" s="79">
        <v>0</v>
      </c>
      <c r="D1470" s="56">
        <v>0</v>
      </c>
    </row>
    <row r="1471" spans="1:4" x14ac:dyDescent="0.25">
      <c r="A1471" s="55" t="s">
        <v>122</v>
      </c>
      <c r="B1471" s="56">
        <v>0</v>
      </c>
      <c r="C1471" s="79">
        <v>0</v>
      </c>
      <c r="D1471" s="56">
        <v>0</v>
      </c>
    </row>
    <row r="1472" spans="1:4" x14ac:dyDescent="0.25">
      <c r="A1472" s="55" t="s">
        <v>160</v>
      </c>
      <c r="B1472" s="56">
        <v>0</v>
      </c>
      <c r="C1472" s="79">
        <v>0</v>
      </c>
      <c r="D1472" s="56">
        <v>0</v>
      </c>
    </row>
    <row r="1473" spans="1:4" x14ac:dyDescent="0.25">
      <c r="A1473" s="54" t="s">
        <v>245</v>
      </c>
      <c r="B1473" s="56">
        <v>11212.449999999999</v>
      </c>
      <c r="C1473" s="79">
        <v>-25.259999999999998</v>
      </c>
      <c r="D1473" s="56">
        <v>11187.189999999999</v>
      </c>
    </row>
    <row r="1474" spans="1:4" x14ac:dyDescent="0.25">
      <c r="A1474" s="55" t="s">
        <v>114</v>
      </c>
      <c r="B1474" s="56">
        <v>2435.33</v>
      </c>
      <c r="C1474" s="79">
        <v>35.630000000000003</v>
      </c>
      <c r="D1474" s="56">
        <v>2470.96</v>
      </c>
    </row>
    <row r="1475" spans="1:4" x14ac:dyDescent="0.25">
      <c r="A1475" s="55" t="s">
        <v>122</v>
      </c>
      <c r="B1475" s="56">
        <v>2653.64</v>
      </c>
      <c r="C1475" s="79">
        <v>0</v>
      </c>
      <c r="D1475" s="56">
        <v>2653.64</v>
      </c>
    </row>
    <row r="1476" spans="1:4" x14ac:dyDescent="0.25">
      <c r="A1476" s="55" t="s">
        <v>160</v>
      </c>
      <c r="B1476" s="56">
        <v>6123.48</v>
      </c>
      <c r="C1476" s="79">
        <v>-60.89</v>
      </c>
      <c r="D1476" s="56">
        <v>6062.5899999999992</v>
      </c>
    </row>
    <row r="1477" spans="1:4" x14ac:dyDescent="0.25">
      <c r="A1477" s="52" t="s">
        <v>25</v>
      </c>
      <c r="B1477" s="56">
        <v>99332.950000000012</v>
      </c>
      <c r="C1477" s="79">
        <v>452.5</v>
      </c>
      <c r="D1477" s="56">
        <v>99785.45</v>
      </c>
    </row>
    <row r="1478" spans="1:4" x14ac:dyDescent="0.25">
      <c r="A1478" s="53" t="s">
        <v>254</v>
      </c>
      <c r="B1478" s="56">
        <v>99332.950000000012</v>
      </c>
      <c r="C1478" s="79">
        <v>452.5</v>
      </c>
      <c r="D1478" s="56">
        <v>99785.45</v>
      </c>
    </row>
    <row r="1479" spans="1:4" x14ac:dyDescent="0.25">
      <c r="A1479" s="54" t="s">
        <v>255</v>
      </c>
      <c r="B1479" s="56">
        <v>12329.42</v>
      </c>
      <c r="C1479" s="79">
        <v>56.06</v>
      </c>
      <c r="D1479" s="56">
        <v>12385.48</v>
      </c>
    </row>
    <row r="1480" spans="1:4" x14ac:dyDescent="0.25">
      <c r="A1480" s="55" t="s">
        <v>114</v>
      </c>
      <c r="B1480" s="56">
        <v>5295.53</v>
      </c>
      <c r="C1480" s="79">
        <v>47.17</v>
      </c>
      <c r="D1480" s="56">
        <v>5342.7</v>
      </c>
    </row>
    <row r="1481" spans="1:4" x14ac:dyDescent="0.25">
      <c r="A1481" s="55" t="s">
        <v>122</v>
      </c>
      <c r="B1481" s="56">
        <v>7033.89</v>
      </c>
      <c r="C1481" s="79">
        <v>8.89</v>
      </c>
      <c r="D1481" s="56">
        <v>7042.7800000000007</v>
      </c>
    </row>
    <row r="1482" spans="1:4" x14ac:dyDescent="0.25">
      <c r="A1482" s="54" t="s">
        <v>256</v>
      </c>
      <c r="B1482" s="56">
        <v>30437.83</v>
      </c>
      <c r="C1482" s="79">
        <v>137.9</v>
      </c>
      <c r="D1482" s="56">
        <v>30575.73</v>
      </c>
    </row>
    <row r="1483" spans="1:4" x14ac:dyDescent="0.25">
      <c r="A1483" s="55" t="s">
        <v>114</v>
      </c>
      <c r="B1483" s="56">
        <v>13070.97</v>
      </c>
      <c r="C1483" s="79">
        <v>120.1</v>
      </c>
      <c r="D1483" s="56">
        <v>13191.07</v>
      </c>
    </row>
    <row r="1484" spans="1:4" x14ac:dyDescent="0.25">
      <c r="A1484" s="55" t="s">
        <v>122</v>
      </c>
      <c r="B1484" s="56">
        <v>17366.86</v>
      </c>
      <c r="C1484" s="79">
        <v>17.8</v>
      </c>
      <c r="D1484" s="56">
        <v>17384.66</v>
      </c>
    </row>
    <row r="1485" spans="1:4" x14ac:dyDescent="0.25">
      <c r="A1485" s="54" t="s">
        <v>257</v>
      </c>
      <c r="B1485" s="56">
        <v>56565.7</v>
      </c>
      <c r="C1485" s="79">
        <v>258.53999999999996</v>
      </c>
      <c r="D1485" s="56">
        <v>56824.240000000005</v>
      </c>
    </row>
    <row r="1486" spans="1:4" x14ac:dyDescent="0.25">
      <c r="A1486" s="55" t="s">
        <v>114</v>
      </c>
      <c r="B1486" s="56">
        <v>24286.29</v>
      </c>
      <c r="C1486" s="79">
        <v>222.98</v>
      </c>
      <c r="D1486" s="56">
        <v>24509.27</v>
      </c>
    </row>
    <row r="1487" spans="1:4" x14ac:dyDescent="0.25">
      <c r="A1487" s="55" t="s">
        <v>122</v>
      </c>
      <c r="B1487" s="56">
        <v>32279.41</v>
      </c>
      <c r="C1487" s="79">
        <v>35.56</v>
      </c>
      <c r="D1487" s="56">
        <v>32314.97</v>
      </c>
    </row>
    <row r="1488" spans="1:4" x14ac:dyDescent="0.25">
      <c r="A1488" s="53" t="s">
        <v>273</v>
      </c>
      <c r="B1488" s="56">
        <v>0</v>
      </c>
      <c r="C1488" s="79">
        <v>0</v>
      </c>
      <c r="D1488" s="56">
        <v>0</v>
      </c>
    </row>
    <row r="1489" spans="1:4" x14ac:dyDescent="0.25">
      <c r="A1489" s="54" t="s">
        <v>274</v>
      </c>
      <c r="B1489" s="56">
        <v>0</v>
      </c>
      <c r="C1489" s="79">
        <v>0</v>
      </c>
      <c r="D1489" s="56">
        <v>0</v>
      </c>
    </row>
    <row r="1490" spans="1:4" x14ac:dyDescent="0.25">
      <c r="A1490" s="55" t="s">
        <v>114</v>
      </c>
      <c r="B1490" s="56">
        <v>0</v>
      </c>
      <c r="C1490" s="79">
        <v>0</v>
      </c>
      <c r="D1490" s="56">
        <v>0</v>
      </c>
    </row>
    <row r="1491" spans="1:4" x14ac:dyDescent="0.25">
      <c r="A1491" s="55" t="s">
        <v>122</v>
      </c>
      <c r="B1491" s="56">
        <v>0</v>
      </c>
      <c r="C1491" s="79">
        <v>0</v>
      </c>
      <c r="D1491" s="56">
        <v>0</v>
      </c>
    </row>
    <row r="1492" spans="1:4" x14ac:dyDescent="0.25">
      <c r="A1492" s="52" t="s">
        <v>86</v>
      </c>
      <c r="B1492" s="56">
        <v>29525.3</v>
      </c>
      <c r="C1492" s="79">
        <v>234.04</v>
      </c>
      <c r="D1492" s="56">
        <v>29759.34</v>
      </c>
    </row>
    <row r="1493" spans="1:4" x14ac:dyDescent="0.25">
      <c r="A1493" s="53" t="s">
        <v>220</v>
      </c>
      <c r="B1493" s="56">
        <v>29525.3</v>
      </c>
      <c r="C1493" s="79">
        <v>234.04</v>
      </c>
      <c r="D1493" s="56">
        <v>29759.34</v>
      </c>
    </row>
    <row r="1494" spans="1:4" x14ac:dyDescent="0.25">
      <c r="A1494" s="54" t="s">
        <v>221</v>
      </c>
      <c r="B1494" s="56">
        <v>0</v>
      </c>
      <c r="C1494" s="79">
        <v>0</v>
      </c>
      <c r="D1494" s="56">
        <v>0</v>
      </c>
    </row>
    <row r="1495" spans="1:4" x14ac:dyDescent="0.25">
      <c r="A1495" s="55" t="s">
        <v>114</v>
      </c>
      <c r="B1495" s="56">
        <v>0</v>
      </c>
      <c r="C1495" s="79">
        <v>0</v>
      </c>
      <c r="D1495" s="56">
        <v>0</v>
      </c>
    </row>
    <row r="1496" spans="1:4" x14ac:dyDescent="0.25">
      <c r="A1496" s="55" t="s">
        <v>122</v>
      </c>
      <c r="B1496" s="56">
        <v>0</v>
      </c>
      <c r="C1496" s="79">
        <v>0</v>
      </c>
      <c r="D1496" s="56">
        <v>0</v>
      </c>
    </row>
    <row r="1497" spans="1:4" x14ac:dyDescent="0.25">
      <c r="A1497" s="55" t="s">
        <v>160</v>
      </c>
      <c r="B1497" s="56">
        <v>0</v>
      </c>
      <c r="C1497" s="79">
        <v>0</v>
      </c>
      <c r="D1497" s="56">
        <v>0</v>
      </c>
    </row>
    <row r="1498" spans="1:4" x14ac:dyDescent="0.25">
      <c r="A1498" s="54" t="s">
        <v>222</v>
      </c>
      <c r="B1498" s="56">
        <v>0</v>
      </c>
      <c r="C1498" s="79">
        <v>0</v>
      </c>
      <c r="D1498" s="56">
        <v>0</v>
      </c>
    </row>
    <row r="1499" spans="1:4" x14ac:dyDescent="0.25">
      <c r="A1499" s="55" t="s">
        <v>114</v>
      </c>
      <c r="B1499" s="56">
        <v>0</v>
      </c>
      <c r="C1499" s="79">
        <v>0</v>
      </c>
      <c r="D1499" s="56">
        <v>0</v>
      </c>
    </row>
    <row r="1500" spans="1:4" x14ac:dyDescent="0.25">
      <c r="A1500" s="55" t="s">
        <v>122</v>
      </c>
      <c r="B1500" s="56">
        <v>0</v>
      </c>
      <c r="C1500" s="79">
        <v>0</v>
      </c>
      <c r="D1500" s="56">
        <v>0</v>
      </c>
    </row>
    <row r="1501" spans="1:4" x14ac:dyDescent="0.25">
      <c r="A1501" s="55" t="s">
        <v>160</v>
      </c>
      <c r="B1501" s="56">
        <v>0</v>
      </c>
      <c r="C1501" s="79">
        <v>0</v>
      </c>
      <c r="D1501" s="56">
        <v>0</v>
      </c>
    </row>
    <row r="1502" spans="1:4" x14ac:dyDescent="0.25">
      <c r="A1502" s="54" t="s">
        <v>223</v>
      </c>
      <c r="B1502" s="56">
        <v>0</v>
      </c>
      <c r="C1502" s="79">
        <v>0</v>
      </c>
      <c r="D1502" s="56">
        <v>0</v>
      </c>
    </row>
    <row r="1503" spans="1:4" x14ac:dyDescent="0.25">
      <c r="A1503" s="55" t="s">
        <v>114</v>
      </c>
      <c r="B1503" s="56">
        <v>0</v>
      </c>
      <c r="C1503" s="79">
        <v>0</v>
      </c>
      <c r="D1503" s="56">
        <v>0</v>
      </c>
    </row>
    <row r="1504" spans="1:4" x14ac:dyDescent="0.25">
      <c r="A1504" s="55" t="s">
        <v>122</v>
      </c>
      <c r="B1504" s="56">
        <v>0</v>
      </c>
      <c r="C1504" s="79">
        <v>0</v>
      </c>
      <c r="D1504" s="56">
        <v>0</v>
      </c>
    </row>
    <row r="1505" spans="1:4" x14ac:dyDescent="0.25">
      <c r="A1505" s="55" t="s">
        <v>160</v>
      </c>
      <c r="B1505" s="56">
        <v>0</v>
      </c>
      <c r="C1505" s="79">
        <v>0</v>
      </c>
      <c r="D1505" s="56">
        <v>0</v>
      </c>
    </row>
    <row r="1506" spans="1:4" x14ac:dyDescent="0.25">
      <c r="A1506" s="54" t="s">
        <v>224</v>
      </c>
      <c r="B1506" s="56">
        <v>0</v>
      </c>
      <c r="C1506" s="79">
        <v>0</v>
      </c>
      <c r="D1506" s="56">
        <v>0</v>
      </c>
    </row>
    <row r="1507" spans="1:4" x14ac:dyDescent="0.25">
      <c r="A1507" s="55" t="s">
        <v>114</v>
      </c>
      <c r="B1507" s="56">
        <v>0</v>
      </c>
      <c r="C1507" s="79">
        <v>0</v>
      </c>
      <c r="D1507" s="56">
        <v>0</v>
      </c>
    </row>
    <row r="1508" spans="1:4" x14ac:dyDescent="0.25">
      <c r="A1508" s="55" t="s">
        <v>122</v>
      </c>
      <c r="B1508" s="56">
        <v>0</v>
      </c>
      <c r="C1508" s="79">
        <v>0</v>
      </c>
      <c r="D1508" s="56">
        <v>0</v>
      </c>
    </row>
    <row r="1509" spans="1:4" x14ac:dyDescent="0.25">
      <c r="A1509" s="55" t="s">
        <v>160</v>
      </c>
      <c r="B1509" s="56">
        <v>0</v>
      </c>
      <c r="C1509" s="79">
        <v>0</v>
      </c>
      <c r="D1509" s="56">
        <v>0</v>
      </c>
    </row>
    <row r="1510" spans="1:4" x14ac:dyDescent="0.25">
      <c r="A1510" s="54" t="s">
        <v>225</v>
      </c>
      <c r="B1510" s="56">
        <v>29525.3</v>
      </c>
      <c r="C1510" s="79">
        <v>234.04</v>
      </c>
      <c r="D1510" s="56">
        <v>29759.34</v>
      </c>
    </row>
    <row r="1511" spans="1:4" x14ac:dyDescent="0.25">
      <c r="A1511" s="55" t="s">
        <v>114</v>
      </c>
      <c r="B1511" s="56">
        <v>18235.53</v>
      </c>
      <c r="C1511" s="79">
        <v>247.4</v>
      </c>
      <c r="D1511" s="56">
        <v>18482.93</v>
      </c>
    </row>
    <row r="1512" spans="1:4" x14ac:dyDescent="0.25">
      <c r="A1512" s="55" t="s">
        <v>122</v>
      </c>
      <c r="B1512" s="56">
        <v>7313.25</v>
      </c>
      <c r="C1512" s="79">
        <v>28.68</v>
      </c>
      <c r="D1512" s="56">
        <v>7341.93</v>
      </c>
    </row>
    <row r="1513" spans="1:4" x14ac:dyDescent="0.25">
      <c r="A1513" s="55" t="s">
        <v>160</v>
      </c>
      <c r="B1513" s="56">
        <v>3976.52</v>
      </c>
      <c r="C1513" s="79">
        <v>-42.04</v>
      </c>
      <c r="D1513" s="56">
        <v>3934.48</v>
      </c>
    </row>
    <row r="1514" spans="1:4" x14ac:dyDescent="0.25">
      <c r="A1514" s="52" t="s">
        <v>28</v>
      </c>
      <c r="B1514" s="56">
        <v>108481.31999999998</v>
      </c>
      <c r="C1514" s="79">
        <v>-554.11</v>
      </c>
      <c r="D1514" s="56">
        <v>107927.20999999999</v>
      </c>
    </row>
    <row r="1515" spans="1:4" x14ac:dyDescent="0.25">
      <c r="A1515" s="53" t="s">
        <v>167</v>
      </c>
      <c r="B1515" s="56">
        <v>19380.46</v>
      </c>
      <c r="C1515" s="79">
        <v>-101.27</v>
      </c>
      <c r="D1515" s="56">
        <v>19279.190000000002</v>
      </c>
    </row>
    <row r="1516" spans="1:4" x14ac:dyDescent="0.25">
      <c r="A1516" s="54" t="s">
        <v>168</v>
      </c>
      <c r="B1516" s="56">
        <v>19380.46</v>
      </c>
      <c r="C1516" s="79">
        <v>-101.27</v>
      </c>
      <c r="D1516" s="56">
        <v>19279.190000000002</v>
      </c>
    </row>
    <row r="1517" spans="1:4" x14ac:dyDescent="0.25">
      <c r="A1517" s="55" t="s">
        <v>122</v>
      </c>
      <c r="B1517" s="56">
        <v>7740.52</v>
      </c>
      <c r="C1517" s="79">
        <v>18.510000000000002</v>
      </c>
      <c r="D1517" s="56">
        <v>7759.0300000000007</v>
      </c>
    </row>
    <row r="1518" spans="1:4" x14ac:dyDescent="0.25">
      <c r="A1518" s="55" t="s">
        <v>160</v>
      </c>
      <c r="B1518" s="56">
        <v>11639.94</v>
      </c>
      <c r="C1518" s="79">
        <v>-119.78</v>
      </c>
      <c r="D1518" s="56">
        <v>11520.16</v>
      </c>
    </row>
    <row r="1519" spans="1:4" x14ac:dyDescent="0.25">
      <c r="A1519" s="53" t="s">
        <v>173</v>
      </c>
      <c r="B1519" s="56">
        <v>32749.809999999998</v>
      </c>
      <c r="C1519" s="79">
        <v>-151.16999999999999</v>
      </c>
      <c r="D1519" s="56">
        <v>32598.639999999999</v>
      </c>
    </row>
    <row r="1520" spans="1:4" x14ac:dyDescent="0.25">
      <c r="A1520" s="54" t="s">
        <v>174</v>
      </c>
      <c r="B1520" s="56">
        <v>32749.809999999998</v>
      </c>
      <c r="C1520" s="79">
        <v>-151.16999999999999</v>
      </c>
      <c r="D1520" s="56">
        <v>32598.639999999999</v>
      </c>
    </row>
    <row r="1521" spans="1:4" x14ac:dyDescent="0.25">
      <c r="A1521" s="55" t="s">
        <v>122</v>
      </c>
      <c r="B1521" s="56">
        <v>13073.71</v>
      </c>
      <c r="C1521" s="79">
        <v>18.52</v>
      </c>
      <c r="D1521" s="56">
        <v>13092.23</v>
      </c>
    </row>
    <row r="1522" spans="1:4" x14ac:dyDescent="0.25">
      <c r="A1522" s="55" t="s">
        <v>160</v>
      </c>
      <c r="B1522" s="56">
        <v>19676.099999999999</v>
      </c>
      <c r="C1522" s="79">
        <v>-169.69</v>
      </c>
      <c r="D1522" s="56">
        <v>19506.41</v>
      </c>
    </row>
    <row r="1523" spans="1:4" x14ac:dyDescent="0.25">
      <c r="A1523" s="53" t="s">
        <v>199</v>
      </c>
      <c r="B1523" s="56">
        <v>56351.05</v>
      </c>
      <c r="C1523" s="79">
        <v>-301.67000000000007</v>
      </c>
      <c r="D1523" s="56">
        <v>56049.37999999999</v>
      </c>
    </row>
    <row r="1524" spans="1:4" x14ac:dyDescent="0.25">
      <c r="A1524" s="54" t="s">
        <v>200</v>
      </c>
      <c r="B1524" s="56">
        <v>0</v>
      </c>
      <c r="C1524" s="79">
        <v>0</v>
      </c>
      <c r="D1524" s="56">
        <v>0</v>
      </c>
    </row>
    <row r="1525" spans="1:4" x14ac:dyDescent="0.25">
      <c r="A1525" s="55" t="s">
        <v>122</v>
      </c>
      <c r="B1525" s="56">
        <v>0</v>
      </c>
      <c r="C1525" s="79">
        <v>0</v>
      </c>
      <c r="D1525" s="56">
        <v>0</v>
      </c>
    </row>
    <row r="1526" spans="1:4" x14ac:dyDescent="0.25">
      <c r="A1526" s="55" t="s">
        <v>160</v>
      </c>
      <c r="B1526" s="56">
        <v>0</v>
      </c>
      <c r="C1526" s="79">
        <v>0</v>
      </c>
      <c r="D1526" s="56">
        <v>0</v>
      </c>
    </row>
    <row r="1527" spans="1:4" x14ac:dyDescent="0.25">
      <c r="A1527" s="54" t="s">
        <v>201</v>
      </c>
      <c r="B1527" s="56">
        <v>50319.95</v>
      </c>
      <c r="C1527" s="79">
        <v>-281.71000000000004</v>
      </c>
      <c r="D1527" s="56">
        <v>50038.239999999991</v>
      </c>
    </row>
    <row r="1528" spans="1:4" x14ac:dyDescent="0.25">
      <c r="A1528" s="55" t="s">
        <v>122</v>
      </c>
      <c r="B1528" s="56">
        <v>20092.03</v>
      </c>
      <c r="C1528" s="79">
        <v>27.78</v>
      </c>
      <c r="D1528" s="56">
        <v>20119.809999999998</v>
      </c>
    </row>
    <row r="1529" spans="1:4" x14ac:dyDescent="0.25">
      <c r="A1529" s="55" t="s">
        <v>160</v>
      </c>
      <c r="B1529" s="56">
        <v>30227.919999999998</v>
      </c>
      <c r="C1529" s="79">
        <v>-309.49</v>
      </c>
      <c r="D1529" s="56">
        <v>29918.429999999997</v>
      </c>
    </row>
    <row r="1530" spans="1:4" x14ac:dyDescent="0.25">
      <c r="A1530" s="54" t="s">
        <v>202</v>
      </c>
      <c r="B1530" s="56">
        <v>3620.65</v>
      </c>
      <c r="C1530" s="79">
        <v>-9.98</v>
      </c>
      <c r="D1530" s="56">
        <v>3610.67</v>
      </c>
    </row>
    <row r="1531" spans="1:4" x14ac:dyDescent="0.25">
      <c r="A1531" s="55" t="s">
        <v>122</v>
      </c>
      <c r="B1531" s="56">
        <v>1444.4</v>
      </c>
      <c r="C1531" s="79">
        <v>0</v>
      </c>
      <c r="D1531" s="56">
        <v>1444.4</v>
      </c>
    </row>
    <row r="1532" spans="1:4" x14ac:dyDescent="0.25">
      <c r="A1532" s="55" t="s">
        <v>160</v>
      </c>
      <c r="B1532" s="56">
        <v>2176.25</v>
      </c>
      <c r="C1532" s="79">
        <v>-9.98</v>
      </c>
      <c r="D1532" s="56">
        <v>2166.27</v>
      </c>
    </row>
    <row r="1533" spans="1:4" x14ac:dyDescent="0.25">
      <c r="A1533" s="54" t="s">
        <v>203</v>
      </c>
      <c r="B1533" s="56">
        <v>2410.4499999999998</v>
      </c>
      <c r="C1533" s="79">
        <v>-9.98</v>
      </c>
      <c r="D1533" s="56">
        <v>2400.4700000000003</v>
      </c>
    </row>
    <row r="1534" spans="1:4" x14ac:dyDescent="0.25">
      <c r="A1534" s="55" t="s">
        <v>122</v>
      </c>
      <c r="B1534" s="56">
        <v>962.94</v>
      </c>
      <c r="C1534" s="79">
        <v>0</v>
      </c>
      <c r="D1534" s="56">
        <v>962.94</v>
      </c>
    </row>
    <row r="1535" spans="1:4" x14ac:dyDescent="0.25">
      <c r="A1535" s="55" t="s">
        <v>160</v>
      </c>
      <c r="B1535" s="56">
        <v>1447.51</v>
      </c>
      <c r="C1535" s="79">
        <v>-9.98</v>
      </c>
      <c r="D1535" s="56">
        <v>1437.53</v>
      </c>
    </row>
    <row r="1536" spans="1:4" x14ac:dyDescent="0.25">
      <c r="A1536" s="52" t="s">
        <v>13</v>
      </c>
      <c r="B1536" s="56">
        <v>163150.49</v>
      </c>
      <c r="C1536" s="79">
        <v>-706.9</v>
      </c>
      <c r="D1536" s="56">
        <v>162443.59</v>
      </c>
    </row>
    <row r="1537" spans="1:4" x14ac:dyDescent="0.25">
      <c r="A1537" s="53" t="s">
        <v>148</v>
      </c>
      <c r="B1537" s="56">
        <v>10475</v>
      </c>
      <c r="C1537" s="79">
        <v>-37</v>
      </c>
      <c r="D1537" s="56">
        <v>10437.999999999998</v>
      </c>
    </row>
    <row r="1538" spans="1:4" x14ac:dyDescent="0.25">
      <c r="A1538" s="54" t="s">
        <v>149</v>
      </c>
      <c r="B1538" s="56">
        <v>2111.92</v>
      </c>
      <c r="C1538" s="79">
        <v>4.92</v>
      </c>
      <c r="D1538" s="56">
        <v>2116.84</v>
      </c>
    </row>
    <row r="1539" spans="1:4" x14ac:dyDescent="0.25">
      <c r="A1539" s="55" t="s">
        <v>122</v>
      </c>
      <c r="B1539" s="56">
        <v>868.73</v>
      </c>
      <c r="C1539" s="79">
        <v>11.9</v>
      </c>
      <c r="D1539" s="56">
        <v>880.63</v>
      </c>
    </row>
    <row r="1540" spans="1:4" x14ac:dyDescent="0.25">
      <c r="A1540" s="55" t="s">
        <v>160</v>
      </c>
      <c r="B1540" s="56">
        <v>1243.19</v>
      </c>
      <c r="C1540" s="79">
        <v>-6.98</v>
      </c>
      <c r="D1540" s="56">
        <v>1236.21</v>
      </c>
    </row>
    <row r="1541" spans="1:4" x14ac:dyDescent="0.25">
      <c r="A1541" s="54" t="s">
        <v>150</v>
      </c>
      <c r="B1541" s="56">
        <v>4745.3500000000004</v>
      </c>
      <c r="C1541" s="79">
        <v>-20.96</v>
      </c>
      <c r="D1541" s="56">
        <v>4724.3899999999994</v>
      </c>
    </row>
    <row r="1542" spans="1:4" x14ac:dyDescent="0.25">
      <c r="A1542" s="55" t="s">
        <v>122</v>
      </c>
      <c r="B1542" s="56">
        <v>1951.67</v>
      </c>
      <c r="C1542" s="79">
        <v>0</v>
      </c>
      <c r="D1542" s="56">
        <v>1951.67</v>
      </c>
    </row>
    <row r="1543" spans="1:4" x14ac:dyDescent="0.25">
      <c r="A1543" s="55" t="s">
        <v>160</v>
      </c>
      <c r="B1543" s="56">
        <v>2793.68</v>
      </c>
      <c r="C1543" s="79">
        <v>-20.96</v>
      </c>
      <c r="D1543" s="56">
        <v>2772.72</v>
      </c>
    </row>
    <row r="1544" spans="1:4" x14ac:dyDescent="0.25">
      <c r="A1544" s="54" t="s">
        <v>151</v>
      </c>
      <c r="B1544" s="56">
        <v>3617.7299999999996</v>
      </c>
      <c r="C1544" s="79">
        <v>-20.96</v>
      </c>
      <c r="D1544" s="56">
        <v>3596.7699999999995</v>
      </c>
    </row>
    <row r="1545" spans="1:4" x14ac:dyDescent="0.25">
      <c r="A1545" s="55" t="s">
        <v>122</v>
      </c>
      <c r="B1545" s="56">
        <v>1487.55</v>
      </c>
      <c r="C1545" s="79">
        <v>0</v>
      </c>
      <c r="D1545" s="56">
        <v>1487.55</v>
      </c>
    </row>
    <row r="1546" spans="1:4" x14ac:dyDescent="0.25">
      <c r="A1546" s="55" t="s">
        <v>160</v>
      </c>
      <c r="B1546" s="56">
        <v>2130.1799999999998</v>
      </c>
      <c r="C1546" s="79">
        <v>-20.96</v>
      </c>
      <c r="D1546" s="56">
        <v>2109.2199999999998</v>
      </c>
    </row>
    <row r="1547" spans="1:4" x14ac:dyDescent="0.25">
      <c r="A1547" s="53" t="s">
        <v>152</v>
      </c>
      <c r="B1547" s="56">
        <v>28984.52</v>
      </c>
      <c r="C1547" s="79">
        <v>-133.97</v>
      </c>
      <c r="D1547" s="56">
        <v>28850.549999999996</v>
      </c>
    </row>
    <row r="1548" spans="1:4" x14ac:dyDescent="0.25">
      <c r="A1548" s="54" t="s">
        <v>153</v>
      </c>
      <c r="B1548" s="56">
        <v>0</v>
      </c>
      <c r="C1548" s="79">
        <v>0</v>
      </c>
      <c r="D1548" s="56">
        <v>0</v>
      </c>
    </row>
    <row r="1549" spans="1:4" x14ac:dyDescent="0.25">
      <c r="A1549" s="55" t="s">
        <v>122</v>
      </c>
      <c r="B1549" s="56">
        <v>0</v>
      </c>
      <c r="C1549" s="79">
        <v>0</v>
      </c>
      <c r="D1549" s="56">
        <v>0</v>
      </c>
    </row>
    <row r="1550" spans="1:4" x14ac:dyDescent="0.25">
      <c r="A1550" s="55" t="s">
        <v>160</v>
      </c>
      <c r="B1550" s="56">
        <v>0</v>
      </c>
      <c r="C1550" s="79">
        <v>0</v>
      </c>
      <c r="D1550" s="56">
        <v>0</v>
      </c>
    </row>
    <row r="1551" spans="1:4" x14ac:dyDescent="0.25">
      <c r="A1551" s="54" t="s">
        <v>154</v>
      </c>
      <c r="B1551" s="56">
        <v>25477.260000000002</v>
      </c>
      <c r="C1551" s="79">
        <v>-106.05</v>
      </c>
      <c r="D1551" s="56">
        <v>25371.21</v>
      </c>
    </row>
    <row r="1552" spans="1:4" x14ac:dyDescent="0.25">
      <c r="A1552" s="55" t="s">
        <v>122</v>
      </c>
      <c r="B1552" s="56">
        <v>10496.15</v>
      </c>
      <c r="C1552" s="79">
        <v>47.61</v>
      </c>
      <c r="D1552" s="56">
        <v>10543.76</v>
      </c>
    </row>
    <row r="1553" spans="1:4" x14ac:dyDescent="0.25">
      <c r="A1553" s="55" t="s">
        <v>160</v>
      </c>
      <c r="B1553" s="56">
        <v>14981.11</v>
      </c>
      <c r="C1553" s="79">
        <v>-153.66</v>
      </c>
      <c r="D1553" s="56">
        <v>14827.45</v>
      </c>
    </row>
    <row r="1554" spans="1:4" x14ac:dyDescent="0.25">
      <c r="A1554" s="54" t="s">
        <v>155</v>
      </c>
      <c r="B1554" s="56">
        <v>216</v>
      </c>
      <c r="C1554" s="79">
        <v>-6.98</v>
      </c>
      <c r="D1554" s="56">
        <v>209.01999999999998</v>
      </c>
    </row>
    <row r="1555" spans="1:4" x14ac:dyDescent="0.25">
      <c r="A1555" s="55" t="s">
        <v>122</v>
      </c>
      <c r="B1555" s="56">
        <v>83.3</v>
      </c>
      <c r="C1555" s="79">
        <v>0</v>
      </c>
      <c r="D1555" s="56">
        <v>83.3</v>
      </c>
    </row>
    <row r="1556" spans="1:4" x14ac:dyDescent="0.25">
      <c r="A1556" s="55" t="s">
        <v>160</v>
      </c>
      <c r="B1556" s="56">
        <v>132.69999999999999</v>
      </c>
      <c r="C1556" s="79">
        <v>-6.98</v>
      </c>
      <c r="D1556" s="56">
        <v>125.71999999999998</v>
      </c>
    </row>
    <row r="1557" spans="1:4" x14ac:dyDescent="0.25">
      <c r="A1557" s="54" t="s">
        <v>156</v>
      </c>
      <c r="B1557" s="56">
        <v>3232.54</v>
      </c>
      <c r="C1557" s="79">
        <v>-20.94</v>
      </c>
      <c r="D1557" s="56">
        <v>3211.6</v>
      </c>
    </row>
    <row r="1558" spans="1:4" x14ac:dyDescent="0.25">
      <c r="A1558" s="55" t="s">
        <v>122</v>
      </c>
      <c r="B1558" s="56">
        <v>1332.84</v>
      </c>
      <c r="C1558" s="79">
        <v>0</v>
      </c>
      <c r="D1558" s="56">
        <v>1332.84</v>
      </c>
    </row>
    <row r="1559" spans="1:4" x14ac:dyDescent="0.25">
      <c r="A1559" s="55" t="s">
        <v>160</v>
      </c>
      <c r="B1559" s="56">
        <v>1899.7</v>
      </c>
      <c r="C1559" s="79">
        <v>-20.94</v>
      </c>
      <c r="D1559" s="56">
        <v>1878.76</v>
      </c>
    </row>
    <row r="1560" spans="1:4" x14ac:dyDescent="0.25">
      <c r="A1560" s="54" t="s">
        <v>157</v>
      </c>
      <c r="B1560" s="56">
        <v>58.72</v>
      </c>
      <c r="C1560" s="79">
        <v>0</v>
      </c>
      <c r="D1560" s="56">
        <v>58.72</v>
      </c>
    </row>
    <row r="1561" spans="1:4" x14ac:dyDescent="0.25">
      <c r="A1561" s="55" t="s">
        <v>122</v>
      </c>
      <c r="B1561" s="56">
        <v>23.8</v>
      </c>
      <c r="C1561" s="79">
        <v>0</v>
      </c>
      <c r="D1561" s="56">
        <v>23.8</v>
      </c>
    </row>
    <row r="1562" spans="1:4" x14ac:dyDescent="0.25">
      <c r="A1562" s="55" t="s">
        <v>160</v>
      </c>
      <c r="B1562" s="56">
        <v>34.92</v>
      </c>
      <c r="C1562" s="79">
        <v>0</v>
      </c>
      <c r="D1562" s="56">
        <v>34.92</v>
      </c>
    </row>
    <row r="1563" spans="1:4" x14ac:dyDescent="0.25">
      <c r="A1563" s="53" t="s">
        <v>169</v>
      </c>
      <c r="B1563" s="56">
        <v>39725.199999999997</v>
      </c>
      <c r="C1563" s="79">
        <v>-189.85</v>
      </c>
      <c r="D1563" s="56">
        <v>39535.35</v>
      </c>
    </row>
    <row r="1564" spans="1:4" x14ac:dyDescent="0.25">
      <c r="A1564" s="54" t="s">
        <v>170</v>
      </c>
      <c r="B1564" s="56">
        <v>39725.199999999997</v>
      </c>
      <c r="C1564" s="79">
        <v>-189.85</v>
      </c>
      <c r="D1564" s="56">
        <v>39535.35</v>
      </c>
    </row>
    <row r="1565" spans="1:4" x14ac:dyDescent="0.25">
      <c r="A1565" s="55" t="s">
        <v>122</v>
      </c>
      <c r="B1565" s="56">
        <v>16363.05</v>
      </c>
      <c r="C1565" s="79">
        <v>47.6</v>
      </c>
      <c r="D1565" s="56">
        <v>16410.649999999998</v>
      </c>
    </row>
    <row r="1566" spans="1:4" x14ac:dyDescent="0.25">
      <c r="A1566" s="55" t="s">
        <v>160</v>
      </c>
      <c r="B1566" s="56">
        <v>23362.15</v>
      </c>
      <c r="C1566" s="79">
        <v>-237.45</v>
      </c>
      <c r="D1566" s="56">
        <v>23124.7</v>
      </c>
    </row>
    <row r="1567" spans="1:4" x14ac:dyDescent="0.25">
      <c r="A1567" s="54" t="s">
        <v>171</v>
      </c>
      <c r="B1567" s="56">
        <v>0</v>
      </c>
      <c r="C1567" s="79">
        <v>0</v>
      </c>
      <c r="D1567" s="56">
        <v>0</v>
      </c>
    </row>
    <row r="1568" spans="1:4" x14ac:dyDescent="0.25">
      <c r="A1568" s="55" t="s">
        <v>122</v>
      </c>
      <c r="B1568" s="56">
        <v>0</v>
      </c>
      <c r="C1568" s="79">
        <v>0</v>
      </c>
      <c r="D1568" s="56">
        <v>0</v>
      </c>
    </row>
    <row r="1569" spans="1:4" x14ac:dyDescent="0.25">
      <c r="A1569" s="55" t="s">
        <v>160</v>
      </c>
      <c r="B1569" s="56">
        <v>0</v>
      </c>
      <c r="C1569" s="79">
        <v>0</v>
      </c>
      <c r="D1569" s="56">
        <v>0</v>
      </c>
    </row>
    <row r="1570" spans="1:4" x14ac:dyDescent="0.25">
      <c r="A1570" s="54" t="s">
        <v>172</v>
      </c>
      <c r="B1570" s="56">
        <v>0</v>
      </c>
      <c r="C1570" s="79">
        <v>0</v>
      </c>
      <c r="D1570" s="56">
        <v>0</v>
      </c>
    </row>
    <row r="1571" spans="1:4" x14ac:dyDescent="0.25">
      <c r="A1571" s="55" t="s">
        <v>122</v>
      </c>
      <c r="B1571" s="56">
        <v>0</v>
      </c>
      <c r="C1571" s="79">
        <v>0</v>
      </c>
      <c r="D1571" s="56">
        <v>0</v>
      </c>
    </row>
    <row r="1572" spans="1:4" x14ac:dyDescent="0.25">
      <c r="A1572" s="55" t="s">
        <v>160</v>
      </c>
      <c r="B1572" s="56">
        <v>0</v>
      </c>
      <c r="C1572" s="79">
        <v>0</v>
      </c>
      <c r="D1572" s="56">
        <v>0</v>
      </c>
    </row>
    <row r="1573" spans="1:4" x14ac:dyDescent="0.25">
      <c r="A1573" s="53" t="s">
        <v>178</v>
      </c>
      <c r="B1573" s="56">
        <v>83965.76999999999</v>
      </c>
      <c r="C1573" s="79">
        <v>-346.08</v>
      </c>
      <c r="D1573" s="56">
        <v>83619.69</v>
      </c>
    </row>
    <row r="1574" spans="1:4" x14ac:dyDescent="0.25">
      <c r="A1574" s="54" t="s">
        <v>179</v>
      </c>
      <c r="B1574" s="56">
        <v>0</v>
      </c>
      <c r="C1574" s="79">
        <v>0</v>
      </c>
      <c r="D1574" s="56">
        <v>0</v>
      </c>
    </row>
    <row r="1575" spans="1:4" x14ac:dyDescent="0.25">
      <c r="A1575" s="55" t="s">
        <v>122</v>
      </c>
      <c r="B1575" s="56">
        <v>0</v>
      </c>
      <c r="C1575" s="79">
        <v>0</v>
      </c>
      <c r="D1575" s="56">
        <v>0</v>
      </c>
    </row>
    <row r="1576" spans="1:4" x14ac:dyDescent="0.25">
      <c r="A1576" s="55" t="s">
        <v>160</v>
      </c>
      <c r="B1576" s="56">
        <v>0</v>
      </c>
      <c r="C1576" s="79">
        <v>0</v>
      </c>
      <c r="D1576" s="56">
        <v>0</v>
      </c>
    </row>
    <row r="1577" spans="1:4" x14ac:dyDescent="0.25">
      <c r="A1577" s="54" t="s">
        <v>180</v>
      </c>
      <c r="B1577" s="56">
        <v>83965.76999999999</v>
      </c>
      <c r="C1577" s="79">
        <v>-346.08</v>
      </c>
      <c r="D1577" s="56">
        <v>83619.69</v>
      </c>
    </row>
    <row r="1578" spans="1:4" x14ac:dyDescent="0.25">
      <c r="A1578" s="55" t="s">
        <v>122</v>
      </c>
      <c r="B1578" s="56">
        <v>34594.46</v>
      </c>
      <c r="C1578" s="79">
        <v>142.80000000000001</v>
      </c>
      <c r="D1578" s="56">
        <v>34737.26</v>
      </c>
    </row>
    <row r="1579" spans="1:4" x14ac:dyDescent="0.25">
      <c r="A1579" s="55" t="s">
        <v>160</v>
      </c>
      <c r="B1579" s="56">
        <v>49371.31</v>
      </c>
      <c r="C1579" s="79">
        <v>-488.88</v>
      </c>
      <c r="D1579" s="56">
        <v>48882.43</v>
      </c>
    </row>
    <row r="1580" spans="1:4" x14ac:dyDescent="0.25">
      <c r="A1580" s="52" t="s">
        <v>43</v>
      </c>
      <c r="B1580" s="56">
        <v>47628.95</v>
      </c>
      <c r="C1580" s="79">
        <v>-11.519999999999996</v>
      </c>
      <c r="D1580" s="56">
        <v>47617.43</v>
      </c>
    </row>
    <row r="1581" spans="1:4" x14ac:dyDescent="0.25">
      <c r="A1581" s="53" t="s">
        <v>258</v>
      </c>
      <c r="B1581" s="56">
        <v>19698.199999999997</v>
      </c>
      <c r="C1581" s="79">
        <v>-35.559999999999995</v>
      </c>
      <c r="D1581" s="56">
        <v>19662.640000000003</v>
      </c>
    </row>
    <row r="1582" spans="1:4" x14ac:dyDescent="0.25">
      <c r="A1582" s="54" t="s">
        <v>259</v>
      </c>
      <c r="B1582" s="56">
        <v>21.25</v>
      </c>
      <c r="C1582" s="79">
        <v>0</v>
      </c>
      <c r="D1582" s="56">
        <v>21.25</v>
      </c>
    </row>
    <row r="1583" spans="1:4" x14ac:dyDescent="0.25">
      <c r="A1583" s="55" t="s">
        <v>114</v>
      </c>
      <c r="B1583" s="56">
        <v>1.85</v>
      </c>
      <c r="C1583" s="79">
        <v>0</v>
      </c>
      <c r="D1583" s="56">
        <v>1.85</v>
      </c>
    </row>
    <row r="1584" spans="1:4" x14ac:dyDescent="0.25">
      <c r="A1584" s="55" t="s">
        <v>160</v>
      </c>
      <c r="B1584" s="56">
        <v>19.399999999999999</v>
      </c>
      <c r="C1584" s="79">
        <v>0</v>
      </c>
      <c r="D1584" s="56">
        <v>19.399999999999999</v>
      </c>
    </row>
    <row r="1585" spans="1:4" x14ac:dyDescent="0.25">
      <c r="A1585" s="54" t="s">
        <v>260</v>
      </c>
      <c r="B1585" s="56">
        <v>1686.52</v>
      </c>
      <c r="C1585" s="79">
        <v>10.64</v>
      </c>
      <c r="D1585" s="56">
        <v>1697.16</v>
      </c>
    </row>
    <row r="1586" spans="1:4" x14ac:dyDescent="0.25">
      <c r="A1586" s="55" t="s">
        <v>114</v>
      </c>
      <c r="B1586" s="56">
        <v>144.09</v>
      </c>
      <c r="C1586" s="79">
        <v>0.92</v>
      </c>
      <c r="D1586" s="56">
        <v>145.01</v>
      </c>
    </row>
    <row r="1587" spans="1:4" x14ac:dyDescent="0.25">
      <c r="A1587" s="55" t="s">
        <v>160</v>
      </c>
      <c r="B1587" s="56">
        <v>1542.43</v>
      </c>
      <c r="C1587" s="79">
        <v>9.7200000000000006</v>
      </c>
      <c r="D1587" s="56">
        <v>1552.15</v>
      </c>
    </row>
    <row r="1588" spans="1:4" x14ac:dyDescent="0.25">
      <c r="A1588" s="54" t="s">
        <v>261</v>
      </c>
      <c r="B1588" s="56">
        <v>14479.28</v>
      </c>
      <c r="C1588" s="79">
        <v>-28.65</v>
      </c>
      <c r="D1588" s="56">
        <v>14450.630000000001</v>
      </c>
    </row>
    <row r="1589" spans="1:4" x14ac:dyDescent="0.25">
      <c r="A1589" s="55" t="s">
        <v>114</v>
      </c>
      <c r="B1589" s="56">
        <v>1237.69</v>
      </c>
      <c r="C1589" s="79">
        <v>10.15</v>
      </c>
      <c r="D1589" s="56">
        <v>1247.8400000000001</v>
      </c>
    </row>
    <row r="1590" spans="1:4" x14ac:dyDescent="0.25">
      <c r="A1590" s="55" t="s">
        <v>160</v>
      </c>
      <c r="B1590" s="56">
        <v>13241.59</v>
      </c>
      <c r="C1590" s="79">
        <v>-38.799999999999997</v>
      </c>
      <c r="D1590" s="56">
        <v>13202.79</v>
      </c>
    </row>
    <row r="1591" spans="1:4" x14ac:dyDescent="0.25">
      <c r="A1591" s="54" t="s">
        <v>262</v>
      </c>
      <c r="B1591" s="56">
        <v>3511.15</v>
      </c>
      <c r="C1591" s="79">
        <v>-17.549999999999997</v>
      </c>
      <c r="D1591" s="56">
        <v>3493.6</v>
      </c>
    </row>
    <row r="1592" spans="1:4" x14ac:dyDescent="0.25">
      <c r="A1592" s="55" t="s">
        <v>114</v>
      </c>
      <c r="B1592" s="56">
        <v>300.19</v>
      </c>
      <c r="C1592" s="79">
        <v>1.85</v>
      </c>
      <c r="D1592" s="56">
        <v>302.04000000000002</v>
      </c>
    </row>
    <row r="1593" spans="1:4" x14ac:dyDescent="0.25">
      <c r="A1593" s="55" t="s">
        <v>160</v>
      </c>
      <c r="B1593" s="56">
        <v>3210.96</v>
      </c>
      <c r="C1593" s="79">
        <v>-19.399999999999999</v>
      </c>
      <c r="D1593" s="56">
        <v>3191.56</v>
      </c>
    </row>
    <row r="1594" spans="1:4" x14ac:dyDescent="0.25">
      <c r="A1594" s="53" t="s">
        <v>263</v>
      </c>
      <c r="B1594" s="56">
        <v>12814.01</v>
      </c>
      <c r="C1594" s="79">
        <v>1.4200000000000021</v>
      </c>
      <c r="D1594" s="56">
        <v>12815.43</v>
      </c>
    </row>
    <row r="1595" spans="1:4" x14ac:dyDescent="0.25">
      <c r="A1595" s="54" t="s">
        <v>264</v>
      </c>
      <c r="B1595" s="56">
        <v>6947.93</v>
      </c>
      <c r="C1595" s="79">
        <v>-13.849999999999998</v>
      </c>
      <c r="D1595" s="56">
        <v>6934.0800000000008</v>
      </c>
    </row>
    <row r="1596" spans="1:4" x14ac:dyDescent="0.25">
      <c r="A1596" s="55" t="s">
        <v>114</v>
      </c>
      <c r="B1596" s="56">
        <v>593.91</v>
      </c>
      <c r="C1596" s="79">
        <v>5.55</v>
      </c>
      <c r="D1596" s="56">
        <v>599.45999999999992</v>
      </c>
    </row>
    <row r="1597" spans="1:4" x14ac:dyDescent="0.25">
      <c r="A1597" s="55" t="s">
        <v>160</v>
      </c>
      <c r="B1597" s="56">
        <v>6354.02</v>
      </c>
      <c r="C1597" s="79">
        <v>-19.399999999999999</v>
      </c>
      <c r="D1597" s="56">
        <v>6334.6200000000008</v>
      </c>
    </row>
    <row r="1598" spans="1:4" x14ac:dyDescent="0.25">
      <c r="A1598" s="54" t="s">
        <v>265</v>
      </c>
      <c r="B1598" s="56">
        <v>3426.1600000000003</v>
      </c>
      <c r="C1598" s="79">
        <v>12.49</v>
      </c>
      <c r="D1598" s="56">
        <v>3438.65</v>
      </c>
    </row>
    <row r="1599" spans="1:4" x14ac:dyDescent="0.25">
      <c r="A1599" s="55" t="s">
        <v>114</v>
      </c>
      <c r="B1599" s="56">
        <v>292.8</v>
      </c>
      <c r="C1599" s="79">
        <v>2.77</v>
      </c>
      <c r="D1599" s="56">
        <v>295.57</v>
      </c>
    </row>
    <row r="1600" spans="1:4" x14ac:dyDescent="0.25">
      <c r="A1600" s="55" t="s">
        <v>160</v>
      </c>
      <c r="B1600" s="56">
        <v>3133.36</v>
      </c>
      <c r="C1600" s="79">
        <v>9.7200000000000006</v>
      </c>
      <c r="D1600" s="56">
        <v>3143.08</v>
      </c>
    </row>
    <row r="1601" spans="1:4" x14ac:dyDescent="0.25">
      <c r="A1601" s="54" t="s">
        <v>266</v>
      </c>
      <c r="B1601" s="56">
        <v>2429.3000000000002</v>
      </c>
      <c r="C1601" s="79">
        <v>2.78</v>
      </c>
      <c r="D1601" s="56">
        <v>2432.08</v>
      </c>
    </row>
    <row r="1602" spans="1:4" x14ac:dyDescent="0.25">
      <c r="A1602" s="55" t="s">
        <v>114</v>
      </c>
      <c r="B1602" s="56">
        <v>207.82</v>
      </c>
      <c r="C1602" s="79">
        <v>2.78</v>
      </c>
      <c r="D1602" s="56">
        <v>210.6</v>
      </c>
    </row>
    <row r="1603" spans="1:4" x14ac:dyDescent="0.25">
      <c r="A1603" s="55" t="s">
        <v>160</v>
      </c>
      <c r="B1603" s="56">
        <v>2221.48</v>
      </c>
      <c r="C1603" s="79">
        <v>0</v>
      </c>
      <c r="D1603" s="56">
        <v>2221.48</v>
      </c>
    </row>
    <row r="1604" spans="1:4" x14ac:dyDescent="0.25">
      <c r="A1604" s="54" t="s">
        <v>267</v>
      </c>
      <c r="B1604" s="56">
        <v>10.62</v>
      </c>
      <c r="C1604" s="79">
        <v>0</v>
      </c>
      <c r="D1604" s="56">
        <v>10.62</v>
      </c>
    </row>
    <row r="1605" spans="1:4" x14ac:dyDescent="0.25">
      <c r="A1605" s="55" t="s">
        <v>114</v>
      </c>
      <c r="B1605" s="56">
        <v>0.92</v>
      </c>
      <c r="C1605" s="79">
        <v>0</v>
      </c>
      <c r="D1605" s="56">
        <v>0.92</v>
      </c>
    </row>
    <row r="1606" spans="1:4" x14ac:dyDescent="0.25">
      <c r="A1606" s="55" t="s">
        <v>160</v>
      </c>
      <c r="B1606" s="56">
        <v>9.6999999999999993</v>
      </c>
      <c r="C1606" s="79">
        <v>0</v>
      </c>
      <c r="D1606" s="56">
        <v>9.6999999999999993</v>
      </c>
    </row>
    <row r="1607" spans="1:4" x14ac:dyDescent="0.25">
      <c r="A1607" s="53" t="s">
        <v>268</v>
      </c>
      <c r="B1607" s="56">
        <v>15116.740000000002</v>
      </c>
      <c r="C1607" s="79">
        <v>22.619999999999997</v>
      </c>
      <c r="D1607" s="56">
        <v>15139.36</v>
      </c>
    </row>
    <row r="1608" spans="1:4" x14ac:dyDescent="0.25">
      <c r="A1608" s="54" t="s">
        <v>269</v>
      </c>
      <c r="B1608" s="56">
        <v>2524.92</v>
      </c>
      <c r="C1608" s="79">
        <v>12.459999999999999</v>
      </c>
      <c r="D1608" s="56">
        <v>2537.3799999999997</v>
      </c>
    </row>
    <row r="1609" spans="1:4" x14ac:dyDescent="0.25">
      <c r="A1609" s="55" t="s">
        <v>114</v>
      </c>
      <c r="B1609" s="56">
        <v>216.13</v>
      </c>
      <c r="C1609" s="79">
        <v>2.76</v>
      </c>
      <c r="D1609" s="56">
        <v>218.89</v>
      </c>
    </row>
    <row r="1610" spans="1:4" x14ac:dyDescent="0.25">
      <c r="A1610" s="55" t="s">
        <v>160</v>
      </c>
      <c r="B1610" s="56">
        <v>2308.79</v>
      </c>
      <c r="C1610" s="79">
        <v>9.6999999999999993</v>
      </c>
      <c r="D1610" s="56">
        <v>2318.4899999999998</v>
      </c>
    </row>
    <row r="1611" spans="1:4" x14ac:dyDescent="0.25">
      <c r="A1611" s="54" t="s">
        <v>270</v>
      </c>
      <c r="B1611" s="56">
        <v>0</v>
      </c>
      <c r="C1611" s="79">
        <v>0</v>
      </c>
      <c r="D1611" s="56">
        <v>0</v>
      </c>
    </row>
    <row r="1612" spans="1:4" x14ac:dyDescent="0.25">
      <c r="A1612" s="55" t="s">
        <v>114</v>
      </c>
      <c r="B1612" s="56">
        <v>0</v>
      </c>
      <c r="C1612" s="79">
        <v>0</v>
      </c>
      <c r="D1612" s="56">
        <v>0</v>
      </c>
    </row>
    <row r="1613" spans="1:4" x14ac:dyDescent="0.25">
      <c r="A1613" s="55" t="s">
        <v>160</v>
      </c>
      <c r="B1613" s="56">
        <v>0</v>
      </c>
      <c r="C1613" s="79">
        <v>0</v>
      </c>
      <c r="D1613" s="56">
        <v>0</v>
      </c>
    </row>
    <row r="1614" spans="1:4" x14ac:dyDescent="0.25">
      <c r="A1614" s="54" t="s">
        <v>271</v>
      </c>
      <c r="B1614" s="56">
        <v>6725.7400000000007</v>
      </c>
      <c r="C1614" s="79">
        <v>4.62</v>
      </c>
      <c r="D1614" s="56">
        <v>6730.3600000000006</v>
      </c>
    </row>
    <row r="1615" spans="1:4" x14ac:dyDescent="0.25">
      <c r="A1615" s="55" t="s">
        <v>114</v>
      </c>
      <c r="B1615" s="56">
        <v>575.42999999999995</v>
      </c>
      <c r="C1615" s="79">
        <v>4.62</v>
      </c>
      <c r="D1615" s="56">
        <v>580.04999999999995</v>
      </c>
    </row>
    <row r="1616" spans="1:4" x14ac:dyDescent="0.25">
      <c r="A1616" s="55" t="s">
        <v>160</v>
      </c>
      <c r="B1616" s="56">
        <v>6150.31</v>
      </c>
      <c r="C1616" s="79">
        <v>0</v>
      </c>
      <c r="D1616" s="56">
        <v>6150.31</v>
      </c>
    </row>
    <row r="1617" spans="1:4" x14ac:dyDescent="0.25">
      <c r="A1617" s="54" t="s">
        <v>272</v>
      </c>
      <c r="B1617" s="56">
        <v>5866.08</v>
      </c>
      <c r="C1617" s="79">
        <v>5.54</v>
      </c>
      <c r="D1617" s="56">
        <v>5871.62</v>
      </c>
    </row>
    <row r="1618" spans="1:4" x14ac:dyDescent="0.25">
      <c r="A1618" s="55" t="s">
        <v>114</v>
      </c>
      <c r="B1618" s="56">
        <v>501.54</v>
      </c>
      <c r="C1618" s="79">
        <v>5.54</v>
      </c>
      <c r="D1618" s="56">
        <v>507.08000000000004</v>
      </c>
    </row>
    <row r="1619" spans="1:4" x14ac:dyDescent="0.25">
      <c r="A1619" s="55" t="s">
        <v>160</v>
      </c>
      <c r="B1619" s="56">
        <v>5364.54</v>
      </c>
      <c r="C1619" s="79">
        <v>0</v>
      </c>
      <c r="D1619" s="56">
        <v>5364.54</v>
      </c>
    </row>
    <row r="1620" spans="1:4" x14ac:dyDescent="0.25">
      <c r="A1620" s="52" t="s">
        <v>22</v>
      </c>
      <c r="B1620" s="56">
        <v>161325.81</v>
      </c>
      <c r="C1620" s="79">
        <v>-2520.42</v>
      </c>
      <c r="D1620" s="56">
        <v>158805.39000000001</v>
      </c>
    </row>
    <row r="1621" spans="1:4" x14ac:dyDescent="0.25">
      <c r="A1621" s="53" t="s">
        <v>161</v>
      </c>
      <c r="B1621" s="56">
        <v>61449.83</v>
      </c>
      <c r="C1621" s="79">
        <v>-980.17</v>
      </c>
      <c r="D1621" s="56">
        <v>60469.66</v>
      </c>
    </row>
    <row r="1622" spans="1:4" x14ac:dyDescent="0.25">
      <c r="A1622" s="54" t="s">
        <v>162</v>
      </c>
      <c r="B1622" s="56">
        <v>0</v>
      </c>
      <c r="C1622" s="79">
        <v>0</v>
      </c>
      <c r="D1622" s="56">
        <v>0</v>
      </c>
    </row>
    <row r="1623" spans="1:4" x14ac:dyDescent="0.25">
      <c r="A1623" s="55" t="s">
        <v>160</v>
      </c>
      <c r="B1623" s="56">
        <v>0</v>
      </c>
      <c r="C1623" s="79">
        <v>0</v>
      </c>
      <c r="D1623" s="56">
        <v>0</v>
      </c>
    </row>
    <row r="1624" spans="1:4" x14ac:dyDescent="0.25">
      <c r="A1624" s="54" t="s">
        <v>163</v>
      </c>
      <c r="B1624" s="56">
        <v>0</v>
      </c>
      <c r="C1624" s="79">
        <v>0</v>
      </c>
      <c r="D1624" s="56">
        <v>0</v>
      </c>
    </row>
    <row r="1625" spans="1:4" x14ac:dyDescent="0.25">
      <c r="A1625" s="55" t="s">
        <v>160</v>
      </c>
      <c r="B1625" s="56">
        <v>0</v>
      </c>
      <c r="C1625" s="79">
        <v>0</v>
      </c>
      <c r="D1625" s="56">
        <v>0</v>
      </c>
    </row>
    <row r="1626" spans="1:4" x14ac:dyDescent="0.25">
      <c r="A1626" s="54" t="s">
        <v>164</v>
      </c>
      <c r="B1626" s="56">
        <v>0</v>
      </c>
      <c r="C1626" s="79">
        <v>0</v>
      </c>
      <c r="D1626" s="56">
        <v>0</v>
      </c>
    </row>
    <row r="1627" spans="1:4" x14ac:dyDescent="0.25">
      <c r="A1627" s="55" t="s">
        <v>160</v>
      </c>
      <c r="B1627" s="56">
        <v>0</v>
      </c>
      <c r="C1627" s="79">
        <v>0</v>
      </c>
      <c r="D1627" s="56">
        <v>0</v>
      </c>
    </row>
    <row r="1628" spans="1:4" x14ac:dyDescent="0.25">
      <c r="A1628" s="54" t="s">
        <v>165</v>
      </c>
      <c r="B1628" s="56">
        <v>61449.83</v>
      </c>
      <c r="C1628" s="79">
        <v>-980.17</v>
      </c>
      <c r="D1628" s="56">
        <v>60469.66</v>
      </c>
    </row>
    <row r="1629" spans="1:4" x14ac:dyDescent="0.25">
      <c r="A1629" s="55" t="s">
        <v>160</v>
      </c>
      <c r="B1629" s="56">
        <v>61449.83</v>
      </c>
      <c r="C1629" s="79">
        <v>-980.17</v>
      </c>
      <c r="D1629" s="56">
        <v>60469.66</v>
      </c>
    </row>
    <row r="1630" spans="1:4" x14ac:dyDescent="0.25">
      <c r="A1630" s="54" t="s">
        <v>166</v>
      </c>
      <c r="B1630" s="56">
        <v>0</v>
      </c>
      <c r="C1630" s="79">
        <v>0</v>
      </c>
      <c r="D1630" s="56">
        <v>0</v>
      </c>
    </row>
    <row r="1631" spans="1:4" x14ac:dyDescent="0.25">
      <c r="A1631" s="55" t="s">
        <v>160</v>
      </c>
      <c r="B1631" s="56">
        <v>0</v>
      </c>
      <c r="C1631" s="79">
        <v>0</v>
      </c>
      <c r="D1631" s="56">
        <v>0</v>
      </c>
    </row>
    <row r="1632" spans="1:4" x14ac:dyDescent="0.25">
      <c r="A1632" s="53" t="s">
        <v>210</v>
      </c>
      <c r="B1632" s="56">
        <v>99875.98</v>
      </c>
      <c r="C1632" s="79">
        <v>-1540.25</v>
      </c>
      <c r="D1632" s="56">
        <v>98335.73</v>
      </c>
    </row>
    <row r="1633" spans="1:4" x14ac:dyDescent="0.25">
      <c r="A1633" s="54" t="s">
        <v>211</v>
      </c>
      <c r="B1633" s="56">
        <v>0</v>
      </c>
      <c r="C1633" s="79">
        <v>0</v>
      </c>
      <c r="D1633" s="56">
        <v>0</v>
      </c>
    </row>
    <row r="1634" spans="1:4" x14ac:dyDescent="0.25">
      <c r="A1634" s="55" t="s">
        <v>160</v>
      </c>
      <c r="B1634" s="56">
        <v>0</v>
      </c>
      <c r="C1634" s="79">
        <v>0</v>
      </c>
      <c r="D1634" s="56">
        <v>0</v>
      </c>
    </row>
    <row r="1635" spans="1:4" x14ac:dyDescent="0.25">
      <c r="A1635" s="54" t="s">
        <v>212</v>
      </c>
      <c r="B1635" s="56">
        <v>99875.98</v>
      </c>
      <c r="C1635" s="79">
        <v>-1540.25</v>
      </c>
      <c r="D1635" s="56">
        <v>98335.73</v>
      </c>
    </row>
    <row r="1636" spans="1:4" x14ac:dyDescent="0.25">
      <c r="A1636" s="55" t="s">
        <v>160</v>
      </c>
      <c r="B1636" s="56">
        <v>99875.98</v>
      </c>
      <c r="C1636" s="79">
        <v>-1540.25</v>
      </c>
      <c r="D1636" s="56">
        <v>98335.73</v>
      </c>
    </row>
    <row r="1637" spans="1:4" x14ac:dyDescent="0.25">
      <c r="A1637" s="1" t="s">
        <v>284</v>
      </c>
      <c r="B1637" s="56">
        <v>9970492.4299999885</v>
      </c>
      <c r="C1637" s="79">
        <v>34508.429999999993</v>
      </c>
      <c r="D1637" s="56">
        <v>10005000.859999988</v>
      </c>
    </row>
    <row r="1638" spans="1:4" x14ac:dyDescent="0.25">
      <c r="B1638"/>
      <c r="D1638"/>
    </row>
    <row r="1639" spans="1:4" x14ac:dyDescent="0.25">
      <c r="B1639"/>
      <c r="D1639"/>
    </row>
    <row r="1640" spans="1:4" x14ac:dyDescent="0.25">
      <c r="B1640"/>
      <c r="D1640"/>
    </row>
    <row r="1641" spans="1:4" x14ac:dyDescent="0.25">
      <c r="B1641"/>
      <c r="D1641"/>
    </row>
    <row r="1642" spans="1:4" x14ac:dyDescent="0.25">
      <c r="B1642"/>
      <c r="D1642"/>
    </row>
    <row r="1643" spans="1:4" x14ac:dyDescent="0.25">
      <c r="B1643"/>
      <c r="D1643"/>
    </row>
    <row r="1644" spans="1:4" x14ac:dyDescent="0.25">
      <c r="B1644"/>
      <c r="D1644"/>
    </row>
    <row r="1645" spans="1:4" x14ac:dyDescent="0.25">
      <c r="B1645"/>
      <c r="D1645"/>
    </row>
    <row r="1646" spans="1:4" x14ac:dyDescent="0.25">
      <c r="B1646"/>
      <c r="D1646"/>
    </row>
    <row r="1647" spans="1:4" x14ac:dyDescent="0.25">
      <c r="B1647"/>
      <c r="D1647"/>
    </row>
    <row r="1648" spans="1:4" x14ac:dyDescent="0.25">
      <c r="B1648"/>
      <c r="D1648"/>
    </row>
    <row r="1649" spans="2:4" x14ac:dyDescent="0.25">
      <c r="B1649"/>
      <c r="D1649"/>
    </row>
    <row r="1650" spans="2:4" x14ac:dyDescent="0.25">
      <c r="B1650"/>
      <c r="D1650"/>
    </row>
    <row r="1651" spans="2:4" x14ac:dyDescent="0.25">
      <c r="B1651"/>
      <c r="D1651"/>
    </row>
    <row r="1652" spans="2:4" x14ac:dyDescent="0.25">
      <c r="B1652"/>
      <c r="D1652"/>
    </row>
    <row r="1653" spans="2:4" x14ac:dyDescent="0.25">
      <c r="B1653"/>
      <c r="D1653"/>
    </row>
    <row r="1654" spans="2:4" x14ac:dyDescent="0.25">
      <c r="B1654"/>
      <c r="D1654"/>
    </row>
    <row r="1655" spans="2:4" x14ac:dyDescent="0.25">
      <c r="B1655"/>
      <c r="D1655"/>
    </row>
    <row r="1656" spans="2:4" x14ac:dyDescent="0.25">
      <c r="B1656"/>
      <c r="D1656"/>
    </row>
    <row r="1657" spans="2:4" x14ac:dyDescent="0.25">
      <c r="B1657"/>
      <c r="D1657"/>
    </row>
    <row r="1658" spans="2:4" x14ac:dyDescent="0.25">
      <c r="B1658"/>
      <c r="D1658"/>
    </row>
    <row r="1659" spans="2:4" x14ac:dyDescent="0.25">
      <c r="B1659"/>
      <c r="D1659"/>
    </row>
    <row r="1660" spans="2:4" x14ac:dyDescent="0.25">
      <c r="B1660"/>
      <c r="D1660"/>
    </row>
    <row r="1661" spans="2:4" x14ac:dyDescent="0.25">
      <c r="B1661"/>
      <c r="D1661"/>
    </row>
    <row r="1662" spans="2:4" x14ac:dyDescent="0.25">
      <c r="B1662"/>
      <c r="D1662"/>
    </row>
    <row r="1663" spans="2:4" x14ac:dyDescent="0.25">
      <c r="B1663"/>
      <c r="D1663"/>
    </row>
    <row r="1664" spans="2:4" x14ac:dyDescent="0.25">
      <c r="B1664"/>
      <c r="D1664"/>
    </row>
    <row r="1665" spans="2:4" x14ac:dyDescent="0.25">
      <c r="B1665"/>
      <c r="D1665"/>
    </row>
    <row r="1666" spans="2:4" x14ac:dyDescent="0.25">
      <c r="B1666"/>
      <c r="D1666"/>
    </row>
    <row r="1667" spans="2:4" x14ac:dyDescent="0.25">
      <c r="B1667"/>
      <c r="D1667"/>
    </row>
    <row r="1668" spans="2:4" x14ac:dyDescent="0.25">
      <c r="B1668"/>
      <c r="D1668"/>
    </row>
    <row r="1669" spans="2:4" x14ac:dyDescent="0.25">
      <c r="B1669"/>
      <c r="D1669"/>
    </row>
    <row r="1670" spans="2:4" x14ac:dyDescent="0.25">
      <c r="B1670"/>
      <c r="D1670"/>
    </row>
    <row r="1671" spans="2:4" x14ac:dyDescent="0.25">
      <c r="B1671"/>
      <c r="D1671"/>
    </row>
    <row r="1672" spans="2:4" x14ac:dyDescent="0.25">
      <c r="B1672"/>
      <c r="D1672"/>
    </row>
    <row r="1673" spans="2:4" x14ac:dyDescent="0.25">
      <c r="B1673"/>
      <c r="D1673"/>
    </row>
    <row r="1674" spans="2:4" x14ac:dyDescent="0.25">
      <c r="B1674"/>
      <c r="D1674"/>
    </row>
    <row r="1675" spans="2:4" x14ac:dyDescent="0.25">
      <c r="B1675"/>
      <c r="D1675"/>
    </row>
    <row r="1676" spans="2:4" x14ac:dyDescent="0.25">
      <c r="B1676"/>
      <c r="D1676"/>
    </row>
    <row r="1677" spans="2:4" x14ac:dyDescent="0.25">
      <c r="B1677"/>
      <c r="D1677"/>
    </row>
    <row r="1678" spans="2:4" x14ac:dyDescent="0.25">
      <c r="B1678"/>
      <c r="D1678"/>
    </row>
    <row r="1679" spans="2:4" x14ac:dyDescent="0.25">
      <c r="B1679"/>
      <c r="D1679"/>
    </row>
    <row r="1680" spans="2:4" x14ac:dyDescent="0.25">
      <c r="B1680"/>
      <c r="D1680"/>
    </row>
    <row r="1681" spans="2:4" x14ac:dyDescent="0.25">
      <c r="B1681"/>
      <c r="D1681"/>
    </row>
    <row r="1682" spans="2:4" x14ac:dyDescent="0.25">
      <c r="B1682"/>
      <c r="D1682"/>
    </row>
    <row r="1683" spans="2:4" x14ac:dyDescent="0.25">
      <c r="B1683"/>
      <c r="D1683"/>
    </row>
    <row r="1684" spans="2:4" x14ac:dyDescent="0.25">
      <c r="B1684"/>
      <c r="D1684"/>
    </row>
    <row r="1685" spans="2:4" x14ac:dyDescent="0.25">
      <c r="B1685"/>
      <c r="D1685"/>
    </row>
    <row r="1686" spans="2:4" x14ac:dyDescent="0.25">
      <c r="B1686"/>
      <c r="D1686"/>
    </row>
    <row r="1687" spans="2:4" x14ac:dyDescent="0.25">
      <c r="B1687"/>
      <c r="D1687"/>
    </row>
    <row r="1688" spans="2:4" x14ac:dyDescent="0.25">
      <c r="B1688"/>
      <c r="D1688"/>
    </row>
    <row r="1689" spans="2:4" x14ac:dyDescent="0.25">
      <c r="B1689"/>
      <c r="D1689"/>
    </row>
    <row r="1690" spans="2:4" x14ac:dyDescent="0.25">
      <c r="B1690"/>
      <c r="D1690"/>
    </row>
    <row r="1691" spans="2:4" x14ac:dyDescent="0.25">
      <c r="B1691"/>
      <c r="D1691"/>
    </row>
    <row r="1692" spans="2:4" x14ac:dyDescent="0.25">
      <c r="B1692"/>
      <c r="D1692"/>
    </row>
    <row r="1693" spans="2:4" x14ac:dyDescent="0.25">
      <c r="B1693"/>
      <c r="D1693"/>
    </row>
    <row r="1694" spans="2:4" x14ac:dyDescent="0.25">
      <c r="B1694"/>
      <c r="D1694"/>
    </row>
    <row r="1695" spans="2:4" x14ac:dyDescent="0.25">
      <c r="B1695"/>
      <c r="D1695"/>
    </row>
    <row r="1696" spans="2:4" x14ac:dyDescent="0.25">
      <c r="B1696"/>
      <c r="D1696"/>
    </row>
    <row r="1697" spans="2:4" x14ac:dyDescent="0.25">
      <c r="B1697"/>
      <c r="D1697"/>
    </row>
    <row r="1698" spans="2:4" x14ac:dyDescent="0.25">
      <c r="B1698"/>
      <c r="D1698"/>
    </row>
    <row r="1699" spans="2:4" x14ac:dyDescent="0.25">
      <c r="B1699"/>
      <c r="D1699"/>
    </row>
    <row r="1700" spans="2:4" x14ac:dyDescent="0.25">
      <c r="B1700"/>
      <c r="D1700"/>
    </row>
    <row r="1701" spans="2:4" x14ac:dyDescent="0.25">
      <c r="B1701"/>
      <c r="D1701"/>
    </row>
    <row r="1702" spans="2:4" x14ac:dyDescent="0.25">
      <c r="B1702"/>
      <c r="D1702"/>
    </row>
    <row r="1703" spans="2:4" x14ac:dyDescent="0.25">
      <c r="B1703"/>
      <c r="D1703"/>
    </row>
    <row r="1704" spans="2:4" x14ac:dyDescent="0.25">
      <c r="B1704"/>
      <c r="D1704"/>
    </row>
    <row r="1705" spans="2:4" x14ac:dyDescent="0.25">
      <c r="B1705"/>
      <c r="D1705"/>
    </row>
    <row r="1706" spans="2:4" x14ac:dyDescent="0.25">
      <c r="B1706"/>
      <c r="D1706"/>
    </row>
    <row r="1707" spans="2:4" x14ac:dyDescent="0.25">
      <c r="B1707"/>
      <c r="D1707"/>
    </row>
    <row r="1708" spans="2:4" x14ac:dyDescent="0.25">
      <c r="B1708"/>
      <c r="D1708"/>
    </row>
    <row r="1709" spans="2:4" x14ac:dyDescent="0.25">
      <c r="B1709"/>
      <c r="D1709"/>
    </row>
    <row r="1710" spans="2:4" x14ac:dyDescent="0.25">
      <c r="B1710"/>
      <c r="D1710"/>
    </row>
    <row r="1711" spans="2:4" x14ac:dyDescent="0.25">
      <c r="B1711"/>
      <c r="D1711"/>
    </row>
    <row r="1712" spans="2:4" x14ac:dyDescent="0.25">
      <c r="B1712"/>
      <c r="D1712"/>
    </row>
    <row r="1713" spans="2:4" x14ac:dyDescent="0.25">
      <c r="B1713"/>
      <c r="D1713"/>
    </row>
    <row r="1714" spans="2:4" x14ac:dyDescent="0.25">
      <c r="B1714"/>
      <c r="D1714"/>
    </row>
    <row r="1715" spans="2:4" x14ac:dyDescent="0.25">
      <c r="B1715"/>
      <c r="D1715"/>
    </row>
    <row r="1716" spans="2:4" x14ac:dyDescent="0.25">
      <c r="B1716"/>
      <c r="D1716"/>
    </row>
    <row r="1717" spans="2:4" x14ac:dyDescent="0.25">
      <c r="B1717"/>
      <c r="D1717"/>
    </row>
    <row r="1718" spans="2:4" x14ac:dyDescent="0.25">
      <c r="B1718"/>
      <c r="D1718"/>
    </row>
    <row r="1719" spans="2:4" x14ac:dyDescent="0.25">
      <c r="B1719"/>
      <c r="D1719"/>
    </row>
    <row r="1720" spans="2:4" x14ac:dyDescent="0.25">
      <c r="B1720"/>
      <c r="D1720"/>
    </row>
    <row r="1721" spans="2:4" x14ac:dyDescent="0.25">
      <c r="B1721"/>
      <c r="D1721"/>
    </row>
    <row r="1722" spans="2:4" x14ac:dyDescent="0.25">
      <c r="B1722"/>
      <c r="D1722"/>
    </row>
    <row r="1723" spans="2:4" x14ac:dyDescent="0.25">
      <c r="B1723"/>
      <c r="D1723"/>
    </row>
    <row r="1724" spans="2:4" x14ac:dyDescent="0.25">
      <c r="B1724"/>
      <c r="D1724"/>
    </row>
    <row r="1725" spans="2:4" x14ac:dyDescent="0.25">
      <c r="B1725"/>
      <c r="D1725"/>
    </row>
    <row r="1726" spans="2:4" x14ac:dyDescent="0.25">
      <c r="B1726"/>
      <c r="D1726"/>
    </row>
    <row r="1727" spans="2:4" x14ac:dyDescent="0.25">
      <c r="B1727"/>
      <c r="D1727"/>
    </row>
    <row r="1728" spans="2:4" x14ac:dyDescent="0.25">
      <c r="B1728"/>
      <c r="D1728"/>
    </row>
    <row r="1729" spans="2:4" x14ac:dyDescent="0.25">
      <c r="B1729"/>
      <c r="D1729"/>
    </row>
    <row r="1730" spans="2:4" x14ac:dyDescent="0.25">
      <c r="B1730"/>
      <c r="D1730"/>
    </row>
    <row r="1731" spans="2:4" x14ac:dyDescent="0.25">
      <c r="B1731"/>
      <c r="D1731"/>
    </row>
    <row r="1732" spans="2:4" x14ac:dyDescent="0.25">
      <c r="B1732"/>
      <c r="D1732"/>
    </row>
    <row r="1733" spans="2:4" x14ac:dyDescent="0.25">
      <c r="B1733"/>
      <c r="D1733"/>
    </row>
    <row r="1734" spans="2:4" x14ac:dyDescent="0.25">
      <c r="B1734"/>
      <c r="D1734"/>
    </row>
    <row r="1735" spans="2:4" x14ac:dyDescent="0.25">
      <c r="B1735"/>
      <c r="D1735"/>
    </row>
    <row r="1736" spans="2:4" x14ac:dyDescent="0.25">
      <c r="B1736"/>
      <c r="D1736"/>
    </row>
    <row r="1737" spans="2:4" x14ac:dyDescent="0.25">
      <c r="B1737"/>
      <c r="D1737"/>
    </row>
    <row r="1738" spans="2:4" x14ac:dyDescent="0.25">
      <c r="B1738"/>
      <c r="D1738"/>
    </row>
    <row r="1739" spans="2:4" x14ac:dyDescent="0.25">
      <c r="B1739"/>
      <c r="D1739"/>
    </row>
    <row r="1740" spans="2:4" x14ac:dyDescent="0.25">
      <c r="B1740"/>
      <c r="D1740"/>
    </row>
    <row r="1741" spans="2:4" x14ac:dyDescent="0.25">
      <c r="B1741"/>
      <c r="D1741"/>
    </row>
    <row r="1742" spans="2:4" x14ac:dyDescent="0.25">
      <c r="B1742"/>
      <c r="D1742"/>
    </row>
    <row r="1743" spans="2:4" x14ac:dyDescent="0.25">
      <c r="B1743"/>
      <c r="D1743"/>
    </row>
    <row r="1744" spans="2:4" x14ac:dyDescent="0.25">
      <c r="B1744"/>
      <c r="D1744"/>
    </row>
    <row r="1745" spans="2:4" x14ac:dyDescent="0.25">
      <c r="B1745"/>
      <c r="D1745"/>
    </row>
    <row r="1746" spans="2:4" x14ac:dyDescent="0.25">
      <c r="B1746"/>
      <c r="D1746"/>
    </row>
    <row r="1747" spans="2:4" x14ac:dyDescent="0.25">
      <c r="B1747"/>
      <c r="D1747"/>
    </row>
    <row r="1748" spans="2:4" x14ac:dyDescent="0.25">
      <c r="B1748"/>
      <c r="D1748"/>
    </row>
    <row r="1749" spans="2:4" x14ac:dyDescent="0.25">
      <c r="B1749"/>
      <c r="D1749"/>
    </row>
    <row r="1750" spans="2:4" x14ac:dyDescent="0.25">
      <c r="B1750"/>
      <c r="D1750"/>
    </row>
    <row r="1751" spans="2:4" x14ac:dyDescent="0.25">
      <c r="B1751"/>
      <c r="D1751"/>
    </row>
    <row r="1752" spans="2:4" x14ac:dyDescent="0.25">
      <c r="B1752"/>
      <c r="D1752"/>
    </row>
    <row r="1753" spans="2:4" x14ac:dyDescent="0.25">
      <c r="B1753"/>
      <c r="D1753"/>
    </row>
    <row r="1754" spans="2:4" x14ac:dyDescent="0.25">
      <c r="B1754"/>
      <c r="D1754"/>
    </row>
    <row r="1755" spans="2:4" x14ac:dyDescent="0.25">
      <c r="B1755"/>
      <c r="D1755"/>
    </row>
    <row r="1756" spans="2:4" x14ac:dyDescent="0.25">
      <c r="B1756"/>
      <c r="D1756"/>
    </row>
    <row r="1757" spans="2:4" x14ac:dyDescent="0.25">
      <c r="B1757"/>
      <c r="D1757"/>
    </row>
    <row r="1758" spans="2:4" x14ac:dyDescent="0.25">
      <c r="B1758"/>
      <c r="D1758"/>
    </row>
    <row r="1759" spans="2:4" x14ac:dyDescent="0.25">
      <c r="B1759"/>
      <c r="D1759"/>
    </row>
    <row r="1760" spans="2:4" x14ac:dyDescent="0.25">
      <c r="B1760"/>
      <c r="D1760"/>
    </row>
    <row r="1761" spans="2:4" x14ac:dyDescent="0.25">
      <c r="B1761"/>
      <c r="D1761"/>
    </row>
    <row r="1762" spans="2:4" x14ac:dyDescent="0.25">
      <c r="B1762"/>
      <c r="D1762"/>
    </row>
    <row r="1763" spans="2:4" x14ac:dyDescent="0.25">
      <c r="B1763"/>
      <c r="D1763"/>
    </row>
    <row r="1764" spans="2:4" x14ac:dyDescent="0.25">
      <c r="B1764"/>
      <c r="D1764"/>
    </row>
    <row r="1765" spans="2:4" x14ac:dyDescent="0.25">
      <c r="B1765"/>
      <c r="D1765"/>
    </row>
    <row r="1766" spans="2:4" x14ac:dyDescent="0.25">
      <c r="B1766"/>
      <c r="D1766"/>
    </row>
    <row r="1767" spans="2:4" x14ac:dyDescent="0.25">
      <c r="B1767"/>
      <c r="D1767"/>
    </row>
    <row r="1768" spans="2:4" x14ac:dyDescent="0.25">
      <c r="B1768"/>
      <c r="D1768"/>
    </row>
    <row r="1769" spans="2:4" x14ac:dyDescent="0.25">
      <c r="B1769"/>
      <c r="D1769"/>
    </row>
    <row r="1770" spans="2:4" x14ac:dyDescent="0.25">
      <c r="B1770"/>
      <c r="D1770"/>
    </row>
    <row r="1771" spans="2:4" x14ac:dyDescent="0.25">
      <c r="B1771"/>
      <c r="D1771"/>
    </row>
    <row r="1772" spans="2:4" x14ac:dyDescent="0.25">
      <c r="B1772"/>
      <c r="D1772"/>
    </row>
    <row r="1773" spans="2:4" x14ac:dyDescent="0.25">
      <c r="B1773"/>
      <c r="D1773"/>
    </row>
    <row r="1774" spans="2:4" x14ac:dyDescent="0.25">
      <c r="B1774"/>
      <c r="D1774"/>
    </row>
    <row r="1775" spans="2:4" x14ac:dyDescent="0.25">
      <c r="B1775"/>
      <c r="D1775"/>
    </row>
    <row r="1776" spans="2:4" x14ac:dyDescent="0.25">
      <c r="B1776"/>
      <c r="D1776"/>
    </row>
    <row r="1777" spans="2:4" x14ac:dyDescent="0.25">
      <c r="B1777"/>
      <c r="D1777"/>
    </row>
    <row r="1778" spans="2:4" x14ac:dyDescent="0.25">
      <c r="B1778"/>
      <c r="D1778"/>
    </row>
    <row r="1779" spans="2:4" x14ac:dyDescent="0.25">
      <c r="B1779"/>
      <c r="D1779"/>
    </row>
    <row r="1780" spans="2:4" x14ac:dyDescent="0.25">
      <c r="B1780"/>
      <c r="D1780"/>
    </row>
    <row r="1781" spans="2:4" x14ac:dyDescent="0.25">
      <c r="B1781"/>
      <c r="D1781"/>
    </row>
    <row r="1782" spans="2:4" x14ac:dyDescent="0.25">
      <c r="B1782"/>
      <c r="D1782"/>
    </row>
    <row r="1783" spans="2:4" x14ac:dyDescent="0.25">
      <c r="B1783"/>
      <c r="D1783"/>
    </row>
    <row r="1784" spans="2:4" x14ac:dyDescent="0.25">
      <c r="B1784"/>
      <c r="D1784"/>
    </row>
    <row r="1785" spans="2:4" x14ac:dyDescent="0.25">
      <c r="B1785"/>
      <c r="D1785"/>
    </row>
    <row r="1786" spans="2:4" x14ac:dyDescent="0.25">
      <c r="B1786"/>
      <c r="D1786"/>
    </row>
    <row r="1787" spans="2:4" x14ac:dyDescent="0.25">
      <c r="B1787"/>
      <c r="D1787"/>
    </row>
    <row r="1788" spans="2:4" x14ac:dyDescent="0.25">
      <c r="B1788"/>
      <c r="D1788"/>
    </row>
    <row r="1789" spans="2:4" x14ac:dyDescent="0.25">
      <c r="B1789"/>
      <c r="D1789"/>
    </row>
    <row r="1790" spans="2:4" x14ac:dyDescent="0.25">
      <c r="B1790"/>
      <c r="D1790"/>
    </row>
    <row r="1791" spans="2:4" x14ac:dyDescent="0.25">
      <c r="B1791"/>
      <c r="D1791"/>
    </row>
    <row r="1792" spans="2:4" x14ac:dyDescent="0.25">
      <c r="B1792"/>
      <c r="D1792"/>
    </row>
    <row r="1793" spans="2:4" x14ac:dyDescent="0.25">
      <c r="B1793"/>
      <c r="D1793"/>
    </row>
    <row r="1794" spans="2:4" x14ac:dyDescent="0.25">
      <c r="B1794"/>
      <c r="D1794"/>
    </row>
    <row r="1795" spans="2:4" x14ac:dyDescent="0.25">
      <c r="B1795"/>
      <c r="D1795"/>
    </row>
    <row r="1796" spans="2:4" x14ac:dyDescent="0.25">
      <c r="B1796"/>
      <c r="D1796"/>
    </row>
    <row r="1797" spans="2:4" x14ac:dyDescent="0.25">
      <c r="B1797"/>
      <c r="D1797"/>
    </row>
    <row r="1798" spans="2:4" x14ac:dyDescent="0.25">
      <c r="B1798"/>
      <c r="D1798"/>
    </row>
    <row r="1799" spans="2:4" x14ac:dyDescent="0.25">
      <c r="B1799"/>
      <c r="D1799"/>
    </row>
    <row r="1800" spans="2:4" x14ac:dyDescent="0.25">
      <c r="B1800"/>
      <c r="D1800"/>
    </row>
    <row r="1801" spans="2:4" x14ac:dyDescent="0.25">
      <c r="B1801"/>
      <c r="D1801"/>
    </row>
    <row r="1802" spans="2:4" x14ac:dyDescent="0.25">
      <c r="B1802"/>
      <c r="D1802"/>
    </row>
    <row r="1803" spans="2:4" x14ac:dyDescent="0.25">
      <c r="B1803"/>
      <c r="D1803"/>
    </row>
    <row r="1804" spans="2:4" x14ac:dyDescent="0.25">
      <c r="B1804"/>
      <c r="D1804"/>
    </row>
    <row r="1805" spans="2:4" x14ac:dyDescent="0.25">
      <c r="B1805"/>
      <c r="D1805"/>
    </row>
    <row r="1806" spans="2:4" x14ac:dyDescent="0.25">
      <c r="B1806"/>
      <c r="D1806"/>
    </row>
    <row r="1807" spans="2:4" x14ac:dyDescent="0.25">
      <c r="B1807"/>
      <c r="D1807"/>
    </row>
    <row r="1808" spans="2:4" x14ac:dyDescent="0.25">
      <c r="B1808"/>
      <c r="D1808"/>
    </row>
    <row r="1809" spans="2:4" x14ac:dyDescent="0.25">
      <c r="B1809"/>
      <c r="D1809"/>
    </row>
    <row r="1810" spans="2:4" x14ac:dyDescent="0.25">
      <c r="B1810"/>
      <c r="D1810"/>
    </row>
    <row r="1811" spans="2:4" x14ac:dyDescent="0.25">
      <c r="B1811"/>
      <c r="D1811"/>
    </row>
    <row r="1812" spans="2:4" x14ac:dyDescent="0.25">
      <c r="B1812"/>
      <c r="D1812"/>
    </row>
    <row r="1813" spans="2:4" x14ac:dyDescent="0.25">
      <c r="B1813"/>
      <c r="D1813"/>
    </row>
    <row r="1814" spans="2:4" x14ac:dyDescent="0.25">
      <c r="B1814"/>
      <c r="D1814"/>
    </row>
    <row r="1815" spans="2:4" x14ac:dyDescent="0.25">
      <c r="B1815"/>
      <c r="D1815"/>
    </row>
    <row r="1816" spans="2:4" x14ac:dyDescent="0.25">
      <c r="B1816"/>
      <c r="D1816"/>
    </row>
    <row r="1817" spans="2:4" x14ac:dyDescent="0.25">
      <c r="B1817"/>
      <c r="D1817"/>
    </row>
    <row r="1818" spans="2:4" x14ac:dyDescent="0.25">
      <c r="B1818"/>
      <c r="D1818"/>
    </row>
    <row r="1819" spans="2:4" x14ac:dyDescent="0.25">
      <c r="B1819"/>
      <c r="D1819"/>
    </row>
    <row r="1820" spans="2:4" x14ac:dyDescent="0.25">
      <c r="B1820"/>
      <c r="D1820"/>
    </row>
    <row r="1821" spans="2:4" x14ac:dyDescent="0.25">
      <c r="B1821"/>
      <c r="D1821"/>
    </row>
    <row r="1822" spans="2:4" x14ac:dyDescent="0.25">
      <c r="B1822"/>
      <c r="D1822"/>
    </row>
    <row r="1823" spans="2:4" x14ac:dyDescent="0.25">
      <c r="B1823"/>
      <c r="D1823"/>
    </row>
    <row r="1824" spans="2:4" x14ac:dyDescent="0.25">
      <c r="B1824"/>
      <c r="D1824"/>
    </row>
    <row r="1825" spans="2:4" x14ac:dyDescent="0.25">
      <c r="B1825"/>
      <c r="D1825"/>
    </row>
    <row r="1826" spans="2:4" x14ac:dyDescent="0.25">
      <c r="B1826"/>
      <c r="D1826"/>
    </row>
    <row r="1827" spans="2:4" x14ac:dyDescent="0.25">
      <c r="B1827"/>
      <c r="D1827"/>
    </row>
    <row r="1828" spans="2:4" x14ac:dyDescent="0.25">
      <c r="B1828"/>
      <c r="D1828"/>
    </row>
    <row r="1829" spans="2:4" x14ac:dyDescent="0.25">
      <c r="B1829"/>
      <c r="D1829"/>
    </row>
    <row r="1830" spans="2:4" x14ac:dyDescent="0.25">
      <c r="B1830"/>
      <c r="D1830"/>
    </row>
    <row r="1831" spans="2:4" x14ac:dyDescent="0.25">
      <c r="B1831"/>
      <c r="D1831"/>
    </row>
    <row r="1832" spans="2:4" x14ac:dyDescent="0.25">
      <c r="B1832"/>
      <c r="D1832"/>
    </row>
    <row r="1833" spans="2:4" x14ac:dyDescent="0.25">
      <c r="B1833"/>
      <c r="D1833"/>
    </row>
    <row r="1834" spans="2:4" x14ac:dyDescent="0.25">
      <c r="B1834"/>
      <c r="D1834"/>
    </row>
    <row r="1835" spans="2:4" x14ac:dyDescent="0.25">
      <c r="B1835"/>
      <c r="D1835"/>
    </row>
    <row r="1836" spans="2:4" x14ac:dyDescent="0.25">
      <c r="B1836"/>
      <c r="D1836"/>
    </row>
    <row r="1837" spans="2:4" x14ac:dyDescent="0.25">
      <c r="B1837"/>
      <c r="D1837"/>
    </row>
    <row r="1838" spans="2:4" x14ac:dyDescent="0.25">
      <c r="B1838"/>
      <c r="D1838"/>
    </row>
    <row r="1839" spans="2:4" x14ac:dyDescent="0.25">
      <c r="B1839"/>
      <c r="D1839"/>
    </row>
    <row r="1840" spans="2:4" x14ac:dyDescent="0.25">
      <c r="B1840"/>
      <c r="D1840"/>
    </row>
    <row r="1841" spans="2:4" x14ac:dyDescent="0.25">
      <c r="B1841"/>
      <c r="D1841"/>
    </row>
    <row r="1842" spans="2:4" x14ac:dyDescent="0.25">
      <c r="B1842"/>
      <c r="D1842"/>
    </row>
    <row r="1843" spans="2:4" x14ac:dyDescent="0.25">
      <c r="B1843"/>
      <c r="D1843"/>
    </row>
    <row r="1844" spans="2:4" x14ac:dyDescent="0.25">
      <c r="B1844"/>
      <c r="D1844"/>
    </row>
    <row r="1845" spans="2:4" x14ac:dyDescent="0.25">
      <c r="B1845"/>
      <c r="D1845"/>
    </row>
    <row r="1846" spans="2:4" x14ac:dyDescent="0.25">
      <c r="B1846"/>
      <c r="D1846"/>
    </row>
    <row r="1847" spans="2:4" x14ac:dyDescent="0.25">
      <c r="B1847"/>
      <c r="D1847"/>
    </row>
    <row r="1848" spans="2:4" x14ac:dyDescent="0.25">
      <c r="B1848"/>
      <c r="D1848"/>
    </row>
    <row r="1849" spans="2:4" x14ac:dyDescent="0.25">
      <c r="B1849"/>
      <c r="D1849"/>
    </row>
    <row r="1850" spans="2:4" x14ac:dyDescent="0.25">
      <c r="B1850"/>
      <c r="D1850"/>
    </row>
    <row r="1851" spans="2:4" x14ac:dyDescent="0.25">
      <c r="B1851"/>
      <c r="D1851"/>
    </row>
    <row r="1852" spans="2:4" x14ac:dyDescent="0.25">
      <c r="B1852"/>
      <c r="D1852"/>
    </row>
    <row r="1853" spans="2:4" x14ac:dyDescent="0.25">
      <c r="B1853"/>
      <c r="D1853"/>
    </row>
    <row r="1854" spans="2:4" x14ac:dyDescent="0.25">
      <c r="B1854"/>
      <c r="D1854"/>
    </row>
    <row r="1855" spans="2:4" x14ac:dyDescent="0.25">
      <c r="B1855"/>
      <c r="D1855"/>
    </row>
    <row r="1856" spans="2:4" x14ac:dyDescent="0.25">
      <c r="B1856"/>
      <c r="D1856"/>
    </row>
    <row r="1857" spans="2:4" x14ac:dyDescent="0.25">
      <c r="B1857"/>
      <c r="D1857"/>
    </row>
    <row r="1858" spans="2:4" x14ac:dyDescent="0.25">
      <c r="B1858"/>
      <c r="D1858"/>
    </row>
    <row r="1859" spans="2:4" x14ac:dyDescent="0.25">
      <c r="B1859"/>
      <c r="D1859"/>
    </row>
    <row r="1860" spans="2:4" x14ac:dyDescent="0.25">
      <c r="B1860"/>
      <c r="D1860"/>
    </row>
    <row r="1861" spans="2:4" x14ac:dyDescent="0.25">
      <c r="B1861"/>
      <c r="D1861"/>
    </row>
    <row r="1862" spans="2:4" x14ac:dyDescent="0.25">
      <c r="B1862"/>
      <c r="D1862"/>
    </row>
    <row r="1863" spans="2:4" x14ac:dyDescent="0.25">
      <c r="B1863"/>
      <c r="D1863"/>
    </row>
    <row r="1864" spans="2:4" x14ac:dyDescent="0.25">
      <c r="B1864"/>
      <c r="D1864"/>
    </row>
    <row r="1865" spans="2:4" x14ac:dyDescent="0.25">
      <c r="B1865"/>
      <c r="D1865"/>
    </row>
    <row r="1866" spans="2:4" x14ac:dyDescent="0.25">
      <c r="B1866"/>
      <c r="D1866"/>
    </row>
    <row r="1867" spans="2:4" x14ac:dyDescent="0.25">
      <c r="B1867"/>
      <c r="D1867"/>
    </row>
    <row r="1868" spans="2:4" x14ac:dyDescent="0.25">
      <c r="B1868"/>
      <c r="D1868"/>
    </row>
    <row r="1869" spans="2:4" x14ac:dyDescent="0.25">
      <c r="B1869"/>
      <c r="D1869"/>
    </row>
    <row r="1870" spans="2:4" x14ac:dyDescent="0.25">
      <c r="B1870"/>
      <c r="D1870"/>
    </row>
    <row r="1871" spans="2:4" x14ac:dyDescent="0.25">
      <c r="B1871"/>
      <c r="D1871"/>
    </row>
    <row r="1872" spans="2:4" x14ac:dyDescent="0.25">
      <c r="B1872"/>
      <c r="D1872"/>
    </row>
    <row r="1873" spans="2:4" x14ac:dyDescent="0.25">
      <c r="B1873"/>
      <c r="D1873"/>
    </row>
    <row r="1874" spans="2:4" x14ac:dyDescent="0.25">
      <c r="B1874"/>
      <c r="D1874"/>
    </row>
    <row r="1875" spans="2:4" x14ac:dyDescent="0.25">
      <c r="B1875"/>
      <c r="D1875"/>
    </row>
    <row r="1876" spans="2:4" x14ac:dyDescent="0.25">
      <c r="B1876"/>
      <c r="D1876"/>
    </row>
    <row r="1877" spans="2:4" x14ac:dyDescent="0.25">
      <c r="B1877"/>
      <c r="D1877"/>
    </row>
    <row r="1878" spans="2:4" x14ac:dyDescent="0.25">
      <c r="B1878"/>
      <c r="D1878"/>
    </row>
    <row r="1879" spans="2:4" x14ac:dyDescent="0.25">
      <c r="B1879"/>
      <c r="D1879"/>
    </row>
    <row r="1880" spans="2:4" x14ac:dyDescent="0.25">
      <c r="B1880"/>
      <c r="D1880"/>
    </row>
    <row r="1881" spans="2:4" x14ac:dyDescent="0.25">
      <c r="B1881"/>
      <c r="D1881"/>
    </row>
    <row r="1882" spans="2:4" x14ac:dyDescent="0.25">
      <c r="B1882"/>
      <c r="D1882"/>
    </row>
    <row r="1883" spans="2:4" x14ac:dyDescent="0.25">
      <c r="B1883"/>
      <c r="D1883"/>
    </row>
    <row r="1884" spans="2:4" x14ac:dyDescent="0.25">
      <c r="B1884"/>
      <c r="D1884"/>
    </row>
    <row r="1885" spans="2:4" x14ac:dyDescent="0.25">
      <c r="B1885"/>
      <c r="D1885"/>
    </row>
    <row r="1886" spans="2:4" x14ac:dyDescent="0.25">
      <c r="B1886"/>
      <c r="D1886"/>
    </row>
    <row r="1887" spans="2:4" x14ac:dyDescent="0.25">
      <c r="B1887"/>
      <c r="D1887"/>
    </row>
    <row r="1888" spans="2:4" x14ac:dyDescent="0.25">
      <c r="B1888"/>
      <c r="D1888"/>
    </row>
    <row r="1889" spans="2:4" x14ac:dyDescent="0.25">
      <c r="B1889"/>
      <c r="D1889"/>
    </row>
    <row r="1890" spans="2:4" x14ac:dyDescent="0.25">
      <c r="B1890"/>
      <c r="D1890"/>
    </row>
    <row r="1891" spans="2:4" x14ac:dyDescent="0.25">
      <c r="B1891"/>
      <c r="D1891"/>
    </row>
    <row r="1892" spans="2:4" x14ac:dyDescent="0.25">
      <c r="B1892"/>
      <c r="D1892"/>
    </row>
    <row r="1893" spans="2:4" x14ac:dyDescent="0.25">
      <c r="B1893"/>
      <c r="D1893"/>
    </row>
    <row r="1894" spans="2:4" x14ac:dyDescent="0.25">
      <c r="B1894"/>
      <c r="D1894"/>
    </row>
    <row r="1895" spans="2:4" x14ac:dyDescent="0.25">
      <c r="B1895"/>
      <c r="D1895"/>
    </row>
    <row r="1896" spans="2:4" x14ac:dyDescent="0.25">
      <c r="B1896"/>
      <c r="D1896"/>
    </row>
    <row r="1897" spans="2:4" x14ac:dyDescent="0.25">
      <c r="B1897"/>
      <c r="D1897"/>
    </row>
    <row r="1898" spans="2:4" x14ac:dyDescent="0.25">
      <c r="B1898"/>
      <c r="D1898"/>
    </row>
    <row r="1899" spans="2:4" x14ac:dyDescent="0.25">
      <c r="B1899"/>
      <c r="D1899"/>
    </row>
    <row r="1900" spans="2:4" x14ac:dyDescent="0.25">
      <c r="B1900"/>
      <c r="D1900"/>
    </row>
    <row r="1901" spans="2:4" x14ac:dyDescent="0.25">
      <c r="B1901"/>
      <c r="D1901"/>
    </row>
    <row r="1902" spans="2:4" x14ac:dyDescent="0.25">
      <c r="B1902"/>
      <c r="D1902"/>
    </row>
    <row r="1903" spans="2:4" x14ac:dyDescent="0.25">
      <c r="B1903"/>
      <c r="D1903"/>
    </row>
    <row r="1904" spans="2:4" x14ac:dyDescent="0.25">
      <c r="B1904"/>
      <c r="D1904"/>
    </row>
    <row r="1905" spans="2:4" x14ac:dyDescent="0.25">
      <c r="B1905"/>
      <c r="D1905"/>
    </row>
    <row r="1906" spans="2:4" x14ac:dyDescent="0.25">
      <c r="B1906"/>
      <c r="D1906"/>
    </row>
    <row r="1907" spans="2:4" x14ac:dyDescent="0.25">
      <c r="B1907"/>
      <c r="D1907"/>
    </row>
    <row r="1908" spans="2:4" x14ac:dyDescent="0.25">
      <c r="B1908"/>
      <c r="D1908"/>
    </row>
    <row r="1909" spans="2:4" x14ac:dyDescent="0.25">
      <c r="B1909"/>
      <c r="D1909"/>
    </row>
    <row r="1910" spans="2:4" x14ac:dyDescent="0.25">
      <c r="B1910"/>
      <c r="D1910"/>
    </row>
    <row r="1911" spans="2:4" x14ac:dyDescent="0.25">
      <c r="B1911"/>
      <c r="D1911"/>
    </row>
    <row r="1912" spans="2:4" x14ac:dyDescent="0.25">
      <c r="B1912"/>
      <c r="D1912"/>
    </row>
    <row r="1913" spans="2:4" x14ac:dyDescent="0.25">
      <c r="B1913"/>
      <c r="D1913"/>
    </row>
    <row r="1914" spans="2:4" x14ac:dyDescent="0.25">
      <c r="B1914"/>
      <c r="D1914"/>
    </row>
    <row r="1915" spans="2:4" x14ac:dyDescent="0.25">
      <c r="B1915"/>
      <c r="D1915"/>
    </row>
    <row r="1916" spans="2:4" x14ac:dyDescent="0.25">
      <c r="B1916"/>
      <c r="D1916"/>
    </row>
    <row r="1917" spans="2:4" x14ac:dyDescent="0.25">
      <c r="B1917"/>
      <c r="D1917"/>
    </row>
    <row r="1918" spans="2:4" x14ac:dyDescent="0.25">
      <c r="B1918"/>
      <c r="D1918"/>
    </row>
    <row r="1919" spans="2:4" x14ac:dyDescent="0.25">
      <c r="B1919"/>
      <c r="D1919"/>
    </row>
    <row r="1920" spans="2:4" x14ac:dyDescent="0.25">
      <c r="B1920"/>
      <c r="D1920"/>
    </row>
    <row r="1921" spans="2:4" x14ac:dyDescent="0.25">
      <c r="B1921"/>
      <c r="D1921"/>
    </row>
    <row r="1922" spans="2:4" x14ac:dyDescent="0.25">
      <c r="B1922"/>
      <c r="D1922"/>
    </row>
    <row r="1923" spans="2:4" x14ac:dyDescent="0.25">
      <c r="B1923"/>
      <c r="D1923"/>
    </row>
    <row r="1924" spans="2:4" x14ac:dyDescent="0.25">
      <c r="B1924"/>
      <c r="D1924"/>
    </row>
    <row r="1925" spans="2:4" x14ac:dyDescent="0.25">
      <c r="B1925"/>
      <c r="D1925"/>
    </row>
    <row r="1926" spans="2:4" x14ac:dyDescent="0.25">
      <c r="B1926"/>
      <c r="D1926"/>
    </row>
    <row r="1927" spans="2:4" x14ac:dyDescent="0.25">
      <c r="B1927"/>
      <c r="D1927"/>
    </row>
    <row r="1928" spans="2:4" x14ac:dyDescent="0.25">
      <c r="B1928"/>
      <c r="D1928"/>
    </row>
    <row r="1929" spans="2:4" x14ac:dyDescent="0.25">
      <c r="B1929"/>
      <c r="D1929"/>
    </row>
    <row r="1930" spans="2:4" x14ac:dyDescent="0.25">
      <c r="B1930"/>
      <c r="D1930"/>
    </row>
    <row r="1931" spans="2:4" x14ac:dyDescent="0.25">
      <c r="B1931"/>
      <c r="D1931"/>
    </row>
    <row r="1932" spans="2:4" x14ac:dyDescent="0.25">
      <c r="B1932"/>
      <c r="D1932"/>
    </row>
    <row r="1933" spans="2:4" x14ac:dyDescent="0.25">
      <c r="B1933"/>
      <c r="D1933"/>
    </row>
    <row r="1934" spans="2:4" x14ac:dyDescent="0.25">
      <c r="B1934"/>
      <c r="D1934"/>
    </row>
    <row r="1935" spans="2:4" x14ac:dyDescent="0.25">
      <c r="B1935"/>
      <c r="D1935"/>
    </row>
    <row r="1936" spans="2:4" x14ac:dyDescent="0.25">
      <c r="B1936"/>
      <c r="D1936"/>
    </row>
    <row r="1937" spans="2:4" x14ac:dyDescent="0.25">
      <c r="B1937"/>
      <c r="D1937"/>
    </row>
    <row r="1938" spans="2:4" x14ac:dyDescent="0.25">
      <c r="B1938"/>
      <c r="D1938"/>
    </row>
    <row r="1939" spans="2:4" x14ac:dyDescent="0.25">
      <c r="B1939"/>
      <c r="D1939"/>
    </row>
    <row r="1940" spans="2:4" x14ac:dyDescent="0.25">
      <c r="B1940"/>
      <c r="D1940"/>
    </row>
    <row r="1941" spans="2:4" x14ac:dyDescent="0.25">
      <c r="B1941"/>
      <c r="D1941"/>
    </row>
    <row r="1942" spans="2:4" x14ac:dyDescent="0.25">
      <c r="B1942"/>
      <c r="D1942"/>
    </row>
    <row r="1943" spans="2:4" x14ac:dyDescent="0.25">
      <c r="B1943"/>
      <c r="D1943"/>
    </row>
    <row r="1944" spans="2:4" x14ac:dyDescent="0.25">
      <c r="B1944"/>
      <c r="D1944"/>
    </row>
    <row r="1945" spans="2:4" x14ac:dyDescent="0.25">
      <c r="B1945"/>
      <c r="D1945"/>
    </row>
    <row r="1946" spans="2:4" x14ac:dyDescent="0.25">
      <c r="B1946"/>
      <c r="D1946"/>
    </row>
    <row r="1947" spans="2:4" x14ac:dyDescent="0.25">
      <c r="B1947"/>
      <c r="D1947"/>
    </row>
    <row r="1948" spans="2:4" x14ac:dyDescent="0.25">
      <c r="B1948"/>
      <c r="D1948"/>
    </row>
    <row r="1949" spans="2:4" x14ac:dyDescent="0.25">
      <c r="B1949"/>
      <c r="D1949"/>
    </row>
    <row r="1950" spans="2:4" x14ac:dyDescent="0.25">
      <c r="B1950"/>
      <c r="D1950"/>
    </row>
    <row r="1951" spans="2:4" x14ac:dyDescent="0.25">
      <c r="B1951"/>
      <c r="D1951"/>
    </row>
    <row r="1952" spans="2:4" x14ac:dyDescent="0.25">
      <c r="B1952"/>
      <c r="D1952"/>
    </row>
    <row r="1953" spans="2:4" x14ac:dyDescent="0.25">
      <c r="B1953"/>
      <c r="D1953"/>
    </row>
    <row r="1954" spans="2:4" x14ac:dyDescent="0.25">
      <c r="B1954"/>
      <c r="D1954"/>
    </row>
    <row r="1955" spans="2:4" x14ac:dyDescent="0.25">
      <c r="B1955"/>
      <c r="D1955"/>
    </row>
    <row r="1956" spans="2:4" x14ac:dyDescent="0.25">
      <c r="B1956"/>
      <c r="D1956"/>
    </row>
    <row r="1957" spans="2:4" x14ac:dyDescent="0.25">
      <c r="B1957"/>
      <c r="D1957"/>
    </row>
    <row r="1958" spans="2:4" x14ac:dyDescent="0.25">
      <c r="B1958"/>
      <c r="D1958"/>
    </row>
    <row r="1959" spans="2:4" x14ac:dyDescent="0.25">
      <c r="B1959"/>
      <c r="D1959"/>
    </row>
    <row r="1960" spans="2:4" x14ac:dyDescent="0.25">
      <c r="B1960"/>
      <c r="D1960"/>
    </row>
    <row r="1961" spans="2:4" x14ac:dyDescent="0.25">
      <c r="B1961"/>
      <c r="D1961"/>
    </row>
    <row r="1962" spans="2:4" x14ac:dyDescent="0.25">
      <c r="B1962"/>
      <c r="D1962"/>
    </row>
    <row r="1963" spans="2:4" x14ac:dyDescent="0.25">
      <c r="B1963"/>
      <c r="D1963"/>
    </row>
    <row r="1964" spans="2:4" x14ac:dyDescent="0.25">
      <c r="B1964"/>
      <c r="D1964"/>
    </row>
    <row r="1965" spans="2:4" x14ac:dyDescent="0.25">
      <c r="B1965"/>
      <c r="D1965"/>
    </row>
    <row r="1966" spans="2:4" x14ac:dyDescent="0.25">
      <c r="B1966"/>
      <c r="D1966"/>
    </row>
    <row r="1967" spans="2:4" x14ac:dyDescent="0.25">
      <c r="B1967"/>
      <c r="D1967"/>
    </row>
    <row r="1968" spans="2:4" x14ac:dyDescent="0.25">
      <c r="B1968"/>
      <c r="D1968"/>
    </row>
    <row r="1969" spans="2:4" x14ac:dyDescent="0.25">
      <c r="B1969"/>
      <c r="D1969"/>
    </row>
    <row r="1970" spans="2:4" x14ac:dyDescent="0.25">
      <c r="B1970"/>
      <c r="D1970"/>
    </row>
    <row r="1971" spans="2:4" x14ac:dyDescent="0.25">
      <c r="B1971"/>
      <c r="D1971"/>
    </row>
    <row r="1972" spans="2:4" x14ac:dyDescent="0.25">
      <c r="B1972"/>
      <c r="D1972"/>
    </row>
    <row r="1973" spans="2:4" x14ac:dyDescent="0.25">
      <c r="B1973"/>
      <c r="D1973"/>
    </row>
    <row r="1974" spans="2:4" x14ac:dyDescent="0.25">
      <c r="B1974"/>
      <c r="D1974"/>
    </row>
    <row r="1975" spans="2:4" x14ac:dyDescent="0.25">
      <c r="B1975"/>
      <c r="D1975"/>
    </row>
    <row r="1976" spans="2:4" x14ac:dyDescent="0.25">
      <c r="B1976"/>
      <c r="D1976"/>
    </row>
    <row r="1977" spans="2:4" x14ac:dyDescent="0.25">
      <c r="B1977"/>
      <c r="D1977"/>
    </row>
    <row r="1978" spans="2:4" x14ac:dyDescent="0.25">
      <c r="B1978"/>
      <c r="D1978"/>
    </row>
    <row r="1979" spans="2:4" x14ac:dyDescent="0.25">
      <c r="B1979"/>
      <c r="D1979"/>
    </row>
    <row r="1980" spans="2:4" x14ac:dyDescent="0.25">
      <c r="B1980"/>
      <c r="D1980"/>
    </row>
    <row r="1981" spans="2:4" x14ac:dyDescent="0.25">
      <c r="B1981"/>
      <c r="D1981"/>
    </row>
    <row r="1982" spans="2:4" x14ac:dyDescent="0.25">
      <c r="B1982"/>
      <c r="D1982"/>
    </row>
    <row r="1983" spans="2:4" x14ac:dyDescent="0.25">
      <c r="B1983"/>
      <c r="D1983"/>
    </row>
    <row r="1984" spans="2:4" x14ac:dyDescent="0.25">
      <c r="B1984"/>
      <c r="D1984"/>
    </row>
    <row r="1985" spans="2:4" x14ac:dyDescent="0.25">
      <c r="B1985"/>
      <c r="D1985"/>
    </row>
    <row r="1986" spans="2:4" x14ac:dyDescent="0.25">
      <c r="B1986"/>
      <c r="D1986"/>
    </row>
    <row r="1987" spans="2:4" x14ac:dyDescent="0.25">
      <c r="B1987"/>
      <c r="D1987"/>
    </row>
    <row r="1988" spans="2:4" x14ac:dyDescent="0.25">
      <c r="B1988"/>
      <c r="D1988"/>
    </row>
    <row r="1989" spans="2:4" x14ac:dyDescent="0.25">
      <c r="B1989"/>
      <c r="D1989"/>
    </row>
    <row r="1990" spans="2:4" x14ac:dyDescent="0.25">
      <c r="B1990"/>
      <c r="D1990"/>
    </row>
    <row r="1991" spans="2:4" x14ac:dyDescent="0.25">
      <c r="B1991"/>
      <c r="D1991"/>
    </row>
    <row r="1992" spans="2:4" x14ac:dyDescent="0.25">
      <c r="B1992"/>
      <c r="D1992"/>
    </row>
    <row r="1993" spans="2:4" x14ac:dyDescent="0.25">
      <c r="B1993"/>
      <c r="D1993"/>
    </row>
    <row r="1994" spans="2:4" x14ac:dyDescent="0.25">
      <c r="B1994"/>
      <c r="D1994"/>
    </row>
    <row r="1995" spans="2:4" x14ac:dyDescent="0.25">
      <c r="B1995"/>
      <c r="D1995"/>
    </row>
    <row r="1996" spans="2:4" x14ac:dyDescent="0.25">
      <c r="B1996"/>
      <c r="D1996"/>
    </row>
    <row r="1997" spans="2:4" x14ac:dyDescent="0.25">
      <c r="B1997"/>
      <c r="D1997"/>
    </row>
    <row r="1998" spans="2:4" x14ac:dyDescent="0.25">
      <c r="B1998"/>
      <c r="D1998"/>
    </row>
    <row r="1999" spans="2:4" x14ac:dyDescent="0.25">
      <c r="B1999"/>
      <c r="D1999"/>
    </row>
    <row r="2000" spans="2:4" x14ac:dyDescent="0.25">
      <c r="B2000"/>
      <c r="D2000"/>
    </row>
    <row r="2001" spans="2:4" x14ac:dyDescent="0.25">
      <c r="B2001"/>
      <c r="D2001"/>
    </row>
    <row r="2002" spans="2:4" x14ac:dyDescent="0.25">
      <c r="B2002"/>
      <c r="D2002"/>
    </row>
    <row r="2003" spans="2:4" x14ac:dyDescent="0.25">
      <c r="B2003"/>
      <c r="D2003"/>
    </row>
    <row r="2004" spans="2:4" x14ac:dyDescent="0.25">
      <c r="B2004"/>
      <c r="D2004"/>
    </row>
    <row r="2005" spans="2:4" x14ac:dyDescent="0.25">
      <c r="B2005"/>
      <c r="D2005"/>
    </row>
    <row r="2006" spans="2:4" x14ac:dyDescent="0.25">
      <c r="B2006"/>
      <c r="D2006"/>
    </row>
    <row r="2007" spans="2:4" x14ac:dyDescent="0.25">
      <c r="B2007"/>
      <c r="D2007"/>
    </row>
    <row r="2008" spans="2:4" x14ac:dyDescent="0.25">
      <c r="B2008"/>
      <c r="D2008"/>
    </row>
    <row r="2009" spans="2:4" x14ac:dyDescent="0.25">
      <c r="B2009"/>
      <c r="D2009"/>
    </row>
    <row r="2010" spans="2:4" x14ac:dyDescent="0.25">
      <c r="B2010"/>
      <c r="D2010"/>
    </row>
    <row r="2011" spans="2:4" x14ac:dyDescent="0.25">
      <c r="B2011"/>
      <c r="D2011"/>
    </row>
    <row r="2012" spans="2:4" x14ac:dyDescent="0.25">
      <c r="B2012"/>
      <c r="D2012"/>
    </row>
    <row r="2013" spans="2:4" x14ac:dyDescent="0.25">
      <c r="B2013"/>
      <c r="D2013"/>
    </row>
    <row r="2014" spans="2:4" x14ac:dyDescent="0.25">
      <c r="B2014"/>
      <c r="D2014"/>
    </row>
    <row r="2015" spans="2:4" x14ac:dyDescent="0.25">
      <c r="B2015"/>
      <c r="D2015"/>
    </row>
    <row r="2016" spans="2:4" x14ac:dyDescent="0.25">
      <c r="B2016"/>
      <c r="D2016"/>
    </row>
    <row r="2017" spans="2:4" x14ac:dyDescent="0.25">
      <c r="B2017"/>
      <c r="D2017"/>
    </row>
    <row r="2018" spans="2:4" x14ac:dyDescent="0.25">
      <c r="B2018"/>
      <c r="D2018"/>
    </row>
    <row r="2019" spans="2:4" x14ac:dyDescent="0.25">
      <c r="B2019"/>
      <c r="D2019"/>
    </row>
    <row r="2020" spans="2:4" x14ac:dyDescent="0.25">
      <c r="B2020"/>
      <c r="D2020"/>
    </row>
    <row r="2021" spans="2:4" x14ac:dyDescent="0.25">
      <c r="B2021"/>
      <c r="D2021"/>
    </row>
    <row r="2022" spans="2:4" x14ac:dyDescent="0.25">
      <c r="B2022"/>
      <c r="D2022"/>
    </row>
    <row r="2023" spans="2:4" x14ac:dyDescent="0.25">
      <c r="B2023"/>
      <c r="D2023"/>
    </row>
    <row r="2024" spans="2:4" x14ac:dyDescent="0.25">
      <c r="B2024"/>
      <c r="D2024"/>
    </row>
    <row r="2025" spans="2:4" x14ac:dyDescent="0.25">
      <c r="B2025"/>
      <c r="D2025"/>
    </row>
    <row r="2026" spans="2:4" x14ac:dyDescent="0.25">
      <c r="B2026"/>
      <c r="D2026"/>
    </row>
    <row r="2027" spans="2:4" x14ac:dyDescent="0.25">
      <c r="B2027"/>
      <c r="D2027"/>
    </row>
    <row r="2028" spans="2:4" x14ac:dyDescent="0.25">
      <c r="B2028"/>
      <c r="D2028"/>
    </row>
    <row r="2029" spans="2:4" x14ac:dyDescent="0.25">
      <c r="B2029"/>
      <c r="D2029"/>
    </row>
    <row r="2030" spans="2:4" x14ac:dyDescent="0.25">
      <c r="B2030"/>
      <c r="D2030"/>
    </row>
    <row r="2031" spans="2:4" x14ac:dyDescent="0.25">
      <c r="B2031"/>
      <c r="D2031"/>
    </row>
    <row r="2032" spans="2:4" x14ac:dyDescent="0.25">
      <c r="B2032"/>
      <c r="D2032"/>
    </row>
    <row r="2033" spans="2:4" x14ac:dyDescent="0.25">
      <c r="B2033"/>
      <c r="D2033"/>
    </row>
    <row r="2034" spans="2:4" x14ac:dyDescent="0.25">
      <c r="B2034"/>
      <c r="D2034"/>
    </row>
    <row r="2035" spans="2:4" x14ac:dyDescent="0.25">
      <c r="B2035"/>
      <c r="D2035"/>
    </row>
    <row r="2036" spans="2:4" x14ac:dyDescent="0.25">
      <c r="B2036"/>
      <c r="D2036"/>
    </row>
    <row r="2037" spans="2:4" x14ac:dyDescent="0.25">
      <c r="B2037"/>
      <c r="D2037"/>
    </row>
    <row r="2038" spans="2:4" x14ac:dyDescent="0.25">
      <c r="B2038"/>
      <c r="D2038"/>
    </row>
    <row r="2039" spans="2:4" x14ac:dyDescent="0.25">
      <c r="B2039"/>
      <c r="D2039"/>
    </row>
    <row r="2040" spans="2:4" x14ac:dyDescent="0.25">
      <c r="B2040"/>
      <c r="D2040"/>
    </row>
    <row r="2041" spans="2:4" x14ac:dyDescent="0.25">
      <c r="B2041"/>
      <c r="D2041"/>
    </row>
    <row r="2042" spans="2:4" x14ac:dyDescent="0.25">
      <c r="B2042"/>
      <c r="D2042"/>
    </row>
    <row r="2043" spans="2:4" x14ac:dyDescent="0.25">
      <c r="B2043"/>
      <c r="D2043"/>
    </row>
    <row r="2044" spans="2:4" x14ac:dyDescent="0.25">
      <c r="B2044"/>
      <c r="D2044"/>
    </row>
    <row r="2045" spans="2:4" x14ac:dyDescent="0.25">
      <c r="B2045"/>
      <c r="D2045"/>
    </row>
    <row r="2046" spans="2:4" x14ac:dyDescent="0.25">
      <c r="B2046"/>
      <c r="D2046"/>
    </row>
    <row r="2047" spans="2:4" x14ac:dyDescent="0.25">
      <c r="B2047"/>
      <c r="D2047"/>
    </row>
    <row r="2048" spans="2:4" x14ac:dyDescent="0.25">
      <c r="B2048"/>
      <c r="D2048"/>
    </row>
    <row r="2049" spans="2:4" x14ac:dyDescent="0.25">
      <c r="B2049"/>
      <c r="D2049"/>
    </row>
    <row r="2050" spans="2:4" x14ac:dyDescent="0.25">
      <c r="B2050"/>
      <c r="D2050"/>
    </row>
    <row r="2051" spans="2:4" x14ac:dyDescent="0.25">
      <c r="B2051"/>
      <c r="D2051"/>
    </row>
    <row r="2052" spans="2:4" x14ac:dyDescent="0.25">
      <c r="B2052"/>
      <c r="D2052"/>
    </row>
    <row r="2053" spans="2:4" x14ac:dyDescent="0.25">
      <c r="B2053"/>
      <c r="D2053"/>
    </row>
    <row r="2054" spans="2:4" x14ac:dyDescent="0.25">
      <c r="B2054"/>
      <c r="D2054"/>
    </row>
    <row r="2055" spans="2:4" x14ac:dyDescent="0.25">
      <c r="B2055"/>
      <c r="D2055"/>
    </row>
    <row r="2056" spans="2:4" x14ac:dyDescent="0.25">
      <c r="B2056"/>
      <c r="D2056"/>
    </row>
    <row r="2057" spans="2:4" x14ac:dyDescent="0.25">
      <c r="B2057"/>
      <c r="D2057"/>
    </row>
    <row r="2058" spans="2:4" x14ac:dyDescent="0.25">
      <c r="B2058"/>
      <c r="D2058"/>
    </row>
    <row r="2059" spans="2:4" x14ac:dyDescent="0.25">
      <c r="B2059"/>
      <c r="D2059"/>
    </row>
    <row r="2060" spans="2:4" x14ac:dyDescent="0.25">
      <c r="B2060"/>
      <c r="D2060"/>
    </row>
    <row r="2061" spans="2:4" x14ac:dyDescent="0.25">
      <c r="B2061"/>
      <c r="D2061"/>
    </row>
    <row r="2062" spans="2:4" x14ac:dyDescent="0.25">
      <c r="B2062"/>
      <c r="D2062"/>
    </row>
    <row r="2063" spans="2:4" x14ac:dyDescent="0.25">
      <c r="B2063"/>
      <c r="D2063"/>
    </row>
    <row r="2064" spans="2:4" x14ac:dyDescent="0.25">
      <c r="B2064"/>
      <c r="D2064"/>
    </row>
    <row r="2065" spans="2:4" x14ac:dyDescent="0.25">
      <c r="B2065"/>
      <c r="D2065"/>
    </row>
    <row r="2066" spans="2:4" x14ac:dyDescent="0.25">
      <c r="B2066"/>
      <c r="D2066"/>
    </row>
    <row r="2067" spans="2:4" x14ac:dyDescent="0.25">
      <c r="B2067"/>
      <c r="D2067"/>
    </row>
    <row r="2068" spans="2:4" x14ac:dyDescent="0.25">
      <c r="B2068"/>
      <c r="D2068"/>
    </row>
    <row r="2069" spans="2:4" x14ac:dyDescent="0.25">
      <c r="B2069"/>
      <c r="D2069"/>
    </row>
    <row r="2070" spans="2:4" x14ac:dyDescent="0.25">
      <c r="B2070"/>
      <c r="D2070"/>
    </row>
    <row r="2071" spans="2:4" x14ac:dyDescent="0.25">
      <c r="B2071"/>
      <c r="D2071"/>
    </row>
    <row r="2072" spans="2:4" x14ac:dyDescent="0.25">
      <c r="B2072"/>
      <c r="D2072"/>
    </row>
    <row r="2073" spans="2:4" x14ac:dyDescent="0.25">
      <c r="B2073"/>
      <c r="D2073"/>
    </row>
    <row r="2074" spans="2:4" x14ac:dyDescent="0.25">
      <c r="B2074"/>
      <c r="D2074"/>
    </row>
    <row r="2075" spans="2:4" x14ac:dyDescent="0.25">
      <c r="B2075"/>
      <c r="D2075"/>
    </row>
    <row r="2076" spans="2:4" x14ac:dyDescent="0.25">
      <c r="B2076"/>
      <c r="D2076"/>
    </row>
    <row r="2077" spans="2:4" x14ac:dyDescent="0.25">
      <c r="B2077"/>
      <c r="D2077"/>
    </row>
    <row r="2078" spans="2:4" x14ac:dyDescent="0.25">
      <c r="B2078"/>
      <c r="D2078"/>
    </row>
    <row r="2079" spans="2:4" x14ac:dyDescent="0.25">
      <c r="B2079"/>
      <c r="D2079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B1414-ADD0-4D9C-89EA-03792225CF63}">
  <sheetPr>
    <tabColor rgb="FFFFFF00"/>
    <outlinePr summaryBelow="0"/>
  </sheetPr>
  <dimension ref="A1:T891"/>
  <sheetViews>
    <sheetView tabSelected="1" topLeftCell="L462" workbookViewId="0">
      <selection activeCell="M477" sqref="M477"/>
    </sheetView>
  </sheetViews>
  <sheetFormatPr defaultRowHeight="15" x14ac:dyDescent="0.25"/>
  <cols>
    <col min="1" max="1" width="11.5703125" bestFit="1" customWidth="1"/>
    <col min="2" max="2" width="32.5703125" bestFit="1" customWidth="1"/>
    <col min="3" max="3" width="9.7109375" bestFit="1" customWidth="1"/>
    <col min="4" max="4" width="14" bestFit="1" customWidth="1"/>
    <col min="5" max="5" width="11.28515625" bestFit="1" customWidth="1"/>
    <col min="6" max="6" width="16" bestFit="1" customWidth="1"/>
    <col min="7" max="7" width="13.7109375" bestFit="1" customWidth="1"/>
    <col min="8" max="8" width="13" bestFit="1" customWidth="1"/>
    <col min="9" max="9" width="21.7109375" bestFit="1" customWidth="1"/>
    <col min="10" max="10" width="17.28515625" bestFit="1" customWidth="1"/>
    <col min="11" max="11" width="23.7109375" bestFit="1" customWidth="1"/>
    <col min="12" max="12" width="22.5703125" bestFit="1" customWidth="1"/>
    <col min="13" max="13" width="25" bestFit="1" customWidth="1"/>
    <col min="14" max="14" width="15.5703125" bestFit="1" customWidth="1"/>
    <col min="15" max="15" width="16" bestFit="1" customWidth="1"/>
    <col min="16" max="16" width="19" bestFit="1" customWidth="1"/>
    <col min="17" max="17" width="27" bestFit="1" customWidth="1"/>
    <col min="18" max="18" width="18.28515625" bestFit="1" customWidth="1"/>
    <col min="19" max="19" width="29.42578125" bestFit="1" customWidth="1"/>
    <col min="20" max="20" width="20.28515625" bestFit="1" customWidth="1"/>
  </cols>
  <sheetData>
    <row r="1" spans="1:20" x14ac:dyDescent="0.25">
      <c r="A1" s="77" t="s">
        <v>2</v>
      </c>
      <c r="B1" s="77" t="s">
        <v>285</v>
      </c>
      <c r="C1" s="77" t="s">
        <v>286</v>
      </c>
      <c r="D1" s="77" t="s">
        <v>287</v>
      </c>
      <c r="E1" s="77" t="s">
        <v>288</v>
      </c>
      <c r="F1" s="77" t="s">
        <v>4</v>
      </c>
      <c r="G1" s="77" t="s">
        <v>289</v>
      </c>
      <c r="H1" s="77" t="s">
        <v>290</v>
      </c>
      <c r="I1" s="77" t="s">
        <v>291</v>
      </c>
      <c r="J1" s="77" t="s">
        <v>292</v>
      </c>
      <c r="K1" s="77" t="s">
        <v>293</v>
      </c>
      <c r="L1" s="77" t="s">
        <v>294</v>
      </c>
      <c r="M1" s="77" t="s">
        <v>295</v>
      </c>
      <c r="N1" s="77" t="s">
        <v>296</v>
      </c>
      <c r="O1" s="77" t="s">
        <v>297</v>
      </c>
      <c r="P1" s="77" t="s">
        <v>298</v>
      </c>
      <c r="Q1" s="77" t="s">
        <v>299</v>
      </c>
      <c r="R1" s="77" t="s">
        <v>300</v>
      </c>
      <c r="S1" s="77" t="s">
        <v>410</v>
      </c>
      <c r="T1" s="77" t="s">
        <v>301</v>
      </c>
    </row>
    <row r="2" spans="1:20" x14ac:dyDescent="0.25">
      <c r="A2" t="s">
        <v>171</v>
      </c>
      <c r="B2" t="s">
        <v>169</v>
      </c>
      <c r="C2" t="s">
        <v>305</v>
      </c>
      <c r="D2" t="s">
        <v>147</v>
      </c>
      <c r="E2" t="s">
        <v>114</v>
      </c>
      <c r="F2" t="s">
        <v>13</v>
      </c>
      <c r="G2" t="s">
        <v>14</v>
      </c>
      <c r="H2" t="s">
        <v>408</v>
      </c>
      <c r="I2">
        <v>97896</v>
      </c>
      <c r="J2" s="66">
        <v>879496.69207376102</v>
      </c>
      <c r="K2" s="63">
        <v>7148557.4208277287</v>
      </c>
      <c r="M2" s="62">
        <v>0.12303135308269293</v>
      </c>
      <c r="N2" s="59">
        <v>1.36</v>
      </c>
      <c r="O2" s="69">
        <v>1.2818000000000001</v>
      </c>
      <c r="P2">
        <v>12044</v>
      </c>
      <c r="Q2">
        <v>15438</v>
      </c>
      <c r="R2" s="59">
        <v>164.08</v>
      </c>
      <c r="S2" s="59">
        <f>Q2+R2</f>
        <v>15602.08</v>
      </c>
      <c r="T2" s="50">
        <v>44705.60708159722</v>
      </c>
    </row>
    <row r="3" spans="1:20" x14ac:dyDescent="0.25">
      <c r="A3" t="s">
        <v>171</v>
      </c>
      <c r="B3" t="s">
        <v>169</v>
      </c>
      <c r="C3" t="s">
        <v>306</v>
      </c>
      <c r="D3" t="s">
        <v>281</v>
      </c>
      <c r="E3" t="s">
        <v>114</v>
      </c>
      <c r="F3" t="s">
        <v>13</v>
      </c>
      <c r="G3" t="s">
        <v>14</v>
      </c>
      <c r="H3" t="s">
        <v>408</v>
      </c>
      <c r="I3">
        <v>159833</v>
      </c>
      <c r="J3" s="66">
        <v>879496.69207376102</v>
      </c>
      <c r="K3" s="63">
        <v>7358604.2491703071</v>
      </c>
      <c r="M3" s="62">
        <v>0.11951949884693494</v>
      </c>
      <c r="N3" s="61">
        <v>1.4</v>
      </c>
      <c r="O3" s="69">
        <v>1.3194999999999999</v>
      </c>
      <c r="P3">
        <v>19103</v>
      </c>
      <c r="Q3" s="59">
        <v>25206.41</v>
      </c>
      <c r="R3" s="59">
        <v>303.47000000000003</v>
      </c>
      <c r="S3" s="59">
        <f t="shared" ref="S3:S66" si="0">Q3+R3</f>
        <v>25509.88</v>
      </c>
      <c r="T3" s="50">
        <v>44705.60708159722</v>
      </c>
    </row>
    <row r="4" spans="1:20" x14ac:dyDescent="0.25">
      <c r="A4" t="s">
        <v>171</v>
      </c>
      <c r="B4" t="s">
        <v>169</v>
      </c>
      <c r="C4" t="s">
        <v>307</v>
      </c>
      <c r="D4" t="s">
        <v>277</v>
      </c>
      <c r="E4" t="s">
        <v>160</v>
      </c>
      <c r="F4" t="s">
        <v>13</v>
      </c>
      <c r="G4" t="s">
        <v>14</v>
      </c>
      <c r="H4" t="s">
        <v>408</v>
      </c>
      <c r="I4">
        <v>0</v>
      </c>
      <c r="J4" s="66">
        <v>879496.69207376102</v>
      </c>
      <c r="K4" s="63">
        <v>7356223.397625125</v>
      </c>
      <c r="M4" s="62">
        <v>0.11955818149265243</v>
      </c>
      <c r="N4" s="61">
        <v>11.9</v>
      </c>
      <c r="O4" s="60">
        <v>11.186</v>
      </c>
      <c r="P4">
        <v>0</v>
      </c>
      <c r="Q4">
        <v>0</v>
      </c>
      <c r="R4">
        <v>0</v>
      </c>
      <c r="S4" s="59">
        <f t="shared" si="0"/>
        <v>0</v>
      </c>
      <c r="T4" s="50">
        <v>44705.60708159722</v>
      </c>
    </row>
    <row r="5" spans="1:20" x14ac:dyDescent="0.25">
      <c r="A5" t="s">
        <v>171</v>
      </c>
      <c r="B5" t="s">
        <v>169</v>
      </c>
      <c r="C5" t="s">
        <v>308</v>
      </c>
      <c r="D5" t="s">
        <v>283</v>
      </c>
      <c r="E5" t="s">
        <v>160</v>
      </c>
      <c r="F5" t="s">
        <v>13</v>
      </c>
      <c r="G5" t="s">
        <v>303</v>
      </c>
      <c r="H5" t="s">
        <v>408</v>
      </c>
      <c r="I5">
        <v>13743</v>
      </c>
      <c r="J5" s="66">
        <v>879496.69207376102</v>
      </c>
      <c r="N5" s="59">
        <v>7.43</v>
      </c>
      <c r="O5" s="69">
        <v>6.9841999999999995</v>
      </c>
      <c r="Q5">
        <v>0</v>
      </c>
      <c r="R5">
        <v>0</v>
      </c>
      <c r="S5" s="59">
        <f t="shared" si="0"/>
        <v>0</v>
      </c>
      <c r="T5" s="50">
        <v>44705.60708159722</v>
      </c>
    </row>
    <row r="6" spans="1:20" x14ac:dyDescent="0.25">
      <c r="A6" t="s">
        <v>171</v>
      </c>
      <c r="B6" t="s">
        <v>169</v>
      </c>
      <c r="C6" t="s">
        <v>302</v>
      </c>
      <c r="D6" t="s">
        <v>282</v>
      </c>
      <c r="E6" t="s">
        <v>122</v>
      </c>
      <c r="F6" t="s">
        <v>13</v>
      </c>
      <c r="G6" t="s">
        <v>14</v>
      </c>
      <c r="H6" t="s">
        <v>408</v>
      </c>
      <c r="I6">
        <v>5609</v>
      </c>
      <c r="J6" s="66">
        <v>879496.69207376102</v>
      </c>
      <c r="K6" s="63">
        <v>6453830.0055849245</v>
      </c>
      <c r="M6" s="62">
        <v>0.13627515619603778</v>
      </c>
      <c r="N6" s="61">
        <v>13.1</v>
      </c>
      <c r="O6" s="60">
        <v>12.313999999999998</v>
      </c>
      <c r="P6">
        <v>764</v>
      </c>
      <c r="Q6" s="61">
        <v>9407.9</v>
      </c>
      <c r="R6" s="59">
        <v>12.31</v>
      </c>
      <c r="S6" s="59">
        <f t="shared" si="0"/>
        <v>9420.2099999999991</v>
      </c>
      <c r="T6" s="50">
        <v>44705.60708159722</v>
      </c>
    </row>
    <row r="7" spans="1:20" x14ac:dyDescent="0.25">
      <c r="A7" t="s">
        <v>171</v>
      </c>
      <c r="B7" t="s">
        <v>169</v>
      </c>
      <c r="C7" t="s">
        <v>304</v>
      </c>
      <c r="D7" t="s">
        <v>283</v>
      </c>
      <c r="E7" t="s">
        <v>122</v>
      </c>
      <c r="F7" t="s">
        <v>13</v>
      </c>
      <c r="G7" t="s">
        <v>303</v>
      </c>
      <c r="H7" t="s">
        <v>408</v>
      </c>
      <c r="I7">
        <v>5652</v>
      </c>
      <c r="J7" s="66">
        <v>879496.69207376102</v>
      </c>
      <c r="N7" s="59">
        <v>12.66</v>
      </c>
      <c r="O7" s="69">
        <v>11.900399999999999</v>
      </c>
      <c r="Q7">
        <v>0</v>
      </c>
      <c r="R7">
        <v>0</v>
      </c>
      <c r="S7" s="59">
        <f t="shared" si="0"/>
        <v>0</v>
      </c>
      <c r="T7" s="50">
        <v>44705.60708159722</v>
      </c>
    </row>
    <row r="8" spans="1:20" x14ac:dyDescent="0.25">
      <c r="A8" t="s">
        <v>172</v>
      </c>
      <c r="B8" t="s">
        <v>169</v>
      </c>
      <c r="C8" t="s">
        <v>305</v>
      </c>
      <c r="D8" t="s">
        <v>147</v>
      </c>
      <c r="E8" t="s">
        <v>114</v>
      </c>
      <c r="F8" t="s">
        <v>13</v>
      </c>
      <c r="G8" t="s">
        <v>14</v>
      </c>
      <c r="H8" t="s">
        <v>408</v>
      </c>
      <c r="I8">
        <v>97896</v>
      </c>
      <c r="J8" s="66">
        <v>528979.62256538705</v>
      </c>
      <c r="K8" s="63">
        <v>7148557.4208277287</v>
      </c>
      <c r="M8" s="64">
        <v>7.3998093800600226E-2</v>
      </c>
      <c r="N8" s="59">
        <v>1.36</v>
      </c>
      <c r="O8" s="69">
        <v>1.2818000000000001</v>
      </c>
      <c r="P8">
        <v>7244</v>
      </c>
      <c r="Q8" s="59">
        <v>9285.36</v>
      </c>
      <c r="R8" s="59">
        <v>97.41</v>
      </c>
      <c r="S8" s="59">
        <f t="shared" si="0"/>
        <v>9382.77</v>
      </c>
      <c r="T8" s="50">
        <v>44705.60708159722</v>
      </c>
    </row>
    <row r="9" spans="1:20" x14ac:dyDescent="0.25">
      <c r="A9" t="s">
        <v>172</v>
      </c>
      <c r="B9" t="s">
        <v>169</v>
      </c>
      <c r="C9" t="s">
        <v>306</v>
      </c>
      <c r="D9" t="s">
        <v>281</v>
      </c>
      <c r="E9" t="s">
        <v>114</v>
      </c>
      <c r="F9" t="s">
        <v>13</v>
      </c>
      <c r="G9" t="s">
        <v>14</v>
      </c>
      <c r="H9" t="s">
        <v>408</v>
      </c>
      <c r="I9">
        <v>159833</v>
      </c>
      <c r="J9" s="66">
        <v>528979.62256538705</v>
      </c>
      <c r="K9" s="63">
        <v>7358604.2491703071</v>
      </c>
      <c r="M9" s="64">
        <v>7.1885863766220373E-2</v>
      </c>
      <c r="N9" s="61">
        <v>1.4</v>
      </c>
      <c r="O9" s="69">
        <v>1.3194999999999999</v>
      </c>
      <c r="P9">
        <v>11489</v>
      </c>
      <c r="Q9" s="59">
        <v>15159.74</v>
      </c>
      <c r="R9" s="59">
        <v>180.76</v>
      </c>
      <c r="S9" s="59">
        <f t="shared" si="0"/>
        <v>15340.5</v>
      </c>
      <c r="T9" s="50">
        <v>44705.60708159722</v>
      </c>
    </row>
    <row r="10" spans="1:20" x14ac:dyDescent="0.25">
      <c r="A10" t="s">
        <v>172</v>
      </c>
      <c r="B10" t="s">
        <v>169</v>
      </c>
      <c r="C10" t="s">
        <v>307</v>
      </c>
      <c r="D10" t="s">
        <v>277</v>
      </c>
      <c r="E10" t="s">
        <v>160</v>
      </c>
      <c r="F10" t="s">
        <v>13</v>
      </c>
      <c r="G10" t="s">
        <v>14</v>
      </c>
      <c r="H10" t="s">
        <v>408</v>
      </c>
      <c r="I10">
        <v>0</v>
      </c>
      <c r="J10" s="66">
        <v>528979.62256538705</v>
      </c>
      <c r="K10" s="63">
        <v>7356223.397625125</v>
      </c>
      <c r="M10" s="64">
        <v>7.1909129722210752E-2</v>
      </c>
      <c r="N10" s="61">
        <v>11.9</v>
      </c>
      <c r="O10" s="60">
        <v>11.186</v>
      </c>
      <c r="P10">
        <v>0</v>
      </c>
      <c r="Q10">
        <v>0</v>
      </c>
      <c r="R10">
        <v>0</v>
      </c>
      <c r="S10" s="59">
        <f t="shared" si="0"/>
        <v>0</v>
      </c>
      <c r="T10" s="50">
        <v>44705.60708159722</v>
      </c>
    </row>
    <row r="11" spans="1:20" x14ac:dyDescent="0.25">
      <c r="A11" t="s">
        <v>172</v>
      </c>
      <c r="B11" t="s">
        <v>169</v>
      </c>
      <c r="C11" t="s">
        <v>308</v>
      </c>
      <c r="D11" t="s">
        <v>283</v>
      </c>
      <c r="E11" t="s">
        <v>160</v>
      </c>
      <c r="F11" t="s">
        <v>13</v>
      </c>
      <c r="G11" t="s">
        <v>303</v>
      </c>
      <c r="H11" t="s">
        <v>408</v>
      </c>
      <c r="I11">
        <v>13743</v>
      </c>
      <c r="J11" s="66">
        <v>528979.62256538705</v>
      </c>
      <c r="N11" s="59">
        <v>7.43</v>
      </c>
      <c r="O11" s="69">
        <v>6.9841999999999995</v>
      </c>
      <c r="Q11">
        <v>0</v>
      </c>
      <c r="R11">
        <v>0</v>
      </c>
      <c r="S11" s="59">
        <f t="shared" si="0"/>
        <v>0</v>
      </c>
      <c r="T11" s="50">
        <v>44705.60708159722</v>
      </c>
    </row>
    <row r="12" spans="1:20" x14ac:dyDescent="0.25">
      <c r="A12" t="s">
        <v>172</v>
      </c>
      <c r="B12" t="s">
        <v>169</v>
      </c>
      <c r="C12" t="s">
        <v>302</v>
      </c>
      <c r="D12" t="s">
        <v>282</v>
      </c>
      <c r="E12" t="s">
        <v>122</v>
      </c>
      <c r="F12" t="s">
        <v>13</v>
      </c>
      <c r="G12" t="s">
        <v>14</v>
      </c>
      <c r="H12" t="s">
        <v>408</v>
      </c>
      <c r="I12">
        <v>5609</v>
      </c>
      <c r="J12" s="66">
        <v>528979.62256538705</v>
      </c>
      <c r="K12" s="63">
        <v>6453830.0055849245</v>
      </c>
      <c r="M12" s="64">
        <v>8.1963674609902351E-2</v>
      </c>
      <c r="N12" s="61">
        <v>13.1</v>
      </c>
      <c r="O12" s="60">
        <v>12.313999999999998</v>
      </c>
      <c r="P12">
        <v>459</v>
      </c>
      <c r="Q12" s="59">
        <v>5652.13</v>
      </c>
      <c r="R12" s="59">
        <v>24.64</v>
      </c>
      <c r="S12" s="59">
        <f t="shared" si="0"/>
        <v>5676.77</v>
      </c>
      <c r="T12" s="50">
        <v>44705.60708159722</v>
      </c>
    </row>
    <row r="13" spans="1:20" x14ac:dyDescent="0.25">
      <c r="A13" t="s">
        <v>172</v>
      </c>
      <c r="B13" t="s">
        <v>169</v>
      </c>
      <c r="C13" t="s">
        <v>304</v>
      </c>
      <c r="D13" t="s">
        <v>283</v>
      </c>
      <c r="E13" t="s">
        <v>122</v>
      </c>
      <c r="F13" t="s">
        <v>13</v>
      </c>
      <c r="G13" t="s">
        <v>303</v>
      </c>
      <c r="H13" t="s">
        <v>408</v>
      </c>
      <c r="I13">
        <v>5652</v>
      </c>
      <c r="J13" s="66">
        <v>528979.62256538705</v>
      </c>
      <c r="N13" s="59">
        <v>12.66</v>
      </c>
      <c r="O13" s="69">
        <v>11.900399999999999</v>
      </c>
      <c r="Q13">
        <v>0</v>
      </c>
      <c r="R13">
        <v>0</v>
      </c>
      <c r="S13" s="59">
        <f t="shared" si="0"/>
        <v>0</v>
      </c>
      <c r="T13" s="50">
        <v>44705.60708159722</v>
      </c>
    </row>
    <row r="14" spans="1:20" x14ac:dyDescent="0.25">
      <c r="A14" t="s">
        <v>179</v>
      </c>
      <c r="B14" t="s">
        <v>178</v>
      </c>
      <c r="C14" t="s">
        <v>305</v>
      </c>
      <c r="D14" t="s">
        <v>147</v>
      </c>
      <c r="E14" t="s">
        <v>114</v>
      </c>
      <c r="F14" t="s">
        <v>13</v>
      </c>
      <c r="G14" t="s">
        <v>14</v>
      </c>
      <c r="H14" t="s">
        <v>408</v>
      </c>
      <c r="I14">
        <v>97896</v>
      </c>
      <c r="J14" s="65">
        <v>13981.170775968099</v>
      </c>
      <c r="K14" s="63">
        <v>7148557.4208277287</v>
      </c>
      <c r="M14" s="68">
        <v>1.9558031016486156E-3</v>
      </c>
      <c r="N14" s="59">
        <v>1.36</v>
      </c>
      <c r="O14" s="69">
        <v>1.2818000000000001</v>
      </c>
      <c r="P14">
        <v>191</v>
      </c>
      <c r="Q14" s="59">
        <v>244.82</v>
      </c>
      <c r="R14" s="59">
        <v>3.84</v>
      </c>
      <c r="S14" s="59">
        <f t="shared" si="0"/>
        <v>248.66</v>
      </c>
      <c r="T14" s="50">
        <v>44705.60708159722</v>
      </c>
    </row>
    <row r="15" spans="1:20" x14ac:dyDescent="0.25">
      <c r="A15" t="s">
        <v>179</v>
      </c>
      <c r="B15" t="s">
        <v>178</v>
      </c>
      <c r="C15" t="s">
        <v>306</v>
      </c>
      <c r="D15" t="s">
        <v>281</v>
      </c>
      <c r="E15" t="s">
        <v>114</v>
      </c>
      <c r="F15" t="s">
        <v>13</v>
      </c>
      <c r="G15" t="s">
        <v>14</v>
      </c>
      <c r="H15" t="s">
        <v>408</v>
      </c>
      <c r="I15">
        <v>159833</v>
      </c>
      <c r="J15" s="65">
        <v>13981.170775968099</v>
      </c>
      <c r="K15" s="63">
        <v>7358604.2491703071</v>
      </c>
      <c r="M15" s="68">
        <v>1.8999759061026412E-3</v>
      </c>
      <c r="N15" s="61">
        <v>1.4</v>
      </c>
      <c r="O15" s="69">
        <v>1.3194999999999999</v>
      </c>
      <c r="P15">
        <v>303</v>
      </c>
      <c r="Q15" s="59">
        <v>399.81</v>
      </c>
      <c r="R15" s="59">
        <v>3.96</v>
      </c>
      <c r="S15" s="59">
        <f t="shared" si="0"/>
        <v>403.77</v>
      </c>
      <c r="T15" s="50">
        <v>44705.60708159722</v>
      </c>
    </row>
    <row r="16" spans="1:20" x14ac:dyDescent="0.25">
      <c r="A16" t="s">
        <v>179</v>
      </c>
      <c r="B16" t="s">
        <v>178</v>
      </c>
      <c r="C16" t="s">
        <v>307</v>
      </c>
      <c r="D16" t="s">
        <v>277</v>
      </c>
      <c r="E16" t="s">
        <v>160</v>
      </c>
      <c r="F16" t="s">
        <v>13</v>
      </c>
      <c r="G16" t="s">
        <v>14</v>
      </c>
      <c r="H16" t="s">
        <v>408</v>
      </c>
      <c r="I16">
        <v>0</v>
      </c>
      <c r="J16" s="65">
        <v>13981.170775968099</v>
      </c>
      <c r="K16" s="63">
        <v>7356223.397625125</v>
      </c>
      <c r="M16" s="64">
        <v>1.9005908358467967E-3</v>
      </c>
      <c r="N16" s="61">
        <v>11.9</v>
      </c>
      <c r="O16" s="60">
        <v>11.186</v>
      </c>
      <c r="P16">
        <v>0</v>
      </c>
      <c r="Q16">
        <v>0</v>
      </c>
      <c r="R16">
        <v>0</v>
      </c>
      <c r="S16" s="59">
        <f t="shared" si="0"/>
        <v>0</v>
      </c>
      <c r="T16" s="50">
        <v>44705.60708159722</v>
      </c>
    </row>
    <row r="17" spans="1:20" x14ac:dyDescent="0.25">
      <c r="A17" t="s">
        <v>179</v>
      </c>
      <c r="B17" t="s">
        <v>178</v>
      </c>
      <c r="C17" t="s">
        <v>308</v>
      </c>
      <c r="D17" t="s">
        <v>283</v>
      </c>
      <c r="E17" t="s">
        <v>160</v>
      </c>
      <c r="F17" t="s">
        <v>13</v>
      </c>
      <c r="G17" t="s">
        <v>303</v>
      </c>
      <c r="H17" t="s">
        <v>408</v>
      </c>
      <c r="I17">
        <v>13743</v>
      </c>
      <c r="J17" s="65">
        <v>13981.170775968099</v>
      </c>
      <c r="N17" s="59">
        <v>7.43</v>
      </c>
      <c r="O17" s="69">
        <v>6.9841999999999995</v>
      </c>
      <c r="Q17">
        <v>0</v>
      </c>
      <c r="R17">
        <v>0</v>
      </c>
      <c r="S17" s="59">
        <f t="shared" si="0"/>
        <v>0</v>
      </c>
      <c r="T17" s="50">
        <v>44705.60708159722</v>
      </c>
    </row>
    <row r="18" spans="1:20" x14ac:dyDescent="0.25">
      <c r="A18" t="s">
        <v>179</v>
      </c>
      <c r="B18" t="s">
        <v>178</v>
      </c>
      <c r="C18" t="s">
        <v>302</v>
      </c>
      <c r="D18" t="s">
        <v>282</v>
      </c>
      <c r="E18" t="s">
        <v>122</v>
      </c>
      <c r="F18" t="s">
        <v>13</v>
      </c>
      <c r="G18" t="s">
        <v>14</v>
      </c>
      <c r="H18" t="s">
        <v>408</v>
      </c>
      <c r="I18">
        <v>5609</v>
      </c>
      <c r="J18" s="65">
        <v>13981.170775968099</v>
      </c>
      <c r="K18" s="63">
        <v>6453830.0055849245</v>
      </c>
      <c r="M18" s="68">
        <v>2.1663370066873889E-3</v>
      </c>
      <c r="N18" s="61">
        <v>13.1</v>
      </c>
      <c r="O18" s="60">
        <v>12.313999999999998</v>
      </c>
      <c r="P18">
        <v>12</v>
      </c>
      <c r="Q18" s="59">
        <v>147.77000000000001</v>
      </c>
      <c r="R18">
        <v>0</v>
      </c>
      <c r="S18" s="59">
        <f t="shared" si="0"/>
        <v>147.77000000000001</v>
      </c>
      <c r="T18" s="50">
        <v>44705.60708159722</v>
      </c>
    </row>
    <row r="19" spans="1:20" x14ac:dyDescent="0.25">
      <c r="A19" t="s">
        <v>179</v>
      </c>
      <c r="B19" t="s">
        <v>178</v>
      </c>
      <c r="C19" t="s">
        <v>304</v>
      </c>
      <c r="D19" t="s">
        <v>283</v>
      </c>
      <c r="E19" t="s">
        <v>122</v>
      </c>
      <c r="F19" t="s">
        <v>13</v>
      </c>
      <c r="G19" t="s">
        <v>303</v>
      </c>
      <c r="H19" t="s">
        <v>408</v>
      </c>
      <c r="I19">
        <v>5652</v>
      </c>
      <c r="J19" s="65">
        <v>13981.170775968099</v>
      </c>
      <c r="N19" s="59">
        <v>12.66</v>
      </c>
      <c r="O19" s="69">
        <v>11.900399999999999</v>
      </c>
      <c r="Q19">
        <v>0</v>
      </c>
      <c r="R19">
        <v>0</v>
      </c>
      <c r="S19" s="59">
        <f t="shared" si="0"/>
        <v>0</v>
      </c>
      <c r="T19" s="50">
        <v>44705.60708159722</v>
      </c>
    </row>
    <row r="20" spans="1:20" x14ac:dyDescent="0.25">
      <c r="A20" t="s">
        <v>180</v>
      </c>
      <c r="B20" t="s">
        <v>178</v>
      </c>
      <c r="C20" t="s">
        <v>305</v>
      </c>
      <c r="D20" t="s">
        <v>147</v>
      </c>
      <c r="E20" t="s">
        <v>114</v>
      </c>
      <c r="F20" t="s">
        <v>13</v>
      </c>
      <c r="G20" t="s">
        <v>14</v>
      </c>
      <c r="H20" t="s">
        <v>408</v>
      </c>
      <c r="I20">
        <v>97896</v>
      </c>
      <c r="J20" s="63">
        <v>2946785.0231145499</v>
      </c>
      <c r="K20" s="63">
        <v>7148557.4208277287</v>
      </c>
      <c r="M20" s="62">
        <v>0.41222093488805506</v>
      </c>
      <c r="N20" s="59">
        <v>1.36</v>
      </c>
      <c r="O20" s="69">
        <v>1.2818000000000001</v>
      </c>
      <c r="P20">
        <v>40354</v>
      </c>
      <c r="Q20" s="59">
        <v>51725.760000000002</v>
      </c>
      <c r="R20" s="61">
        <v>542.20000000000005</v>
      </c>
      <c r="S20" s="59">
        <f t="shared" si="0"/>
        <v>52267.96</v>
      </c>
      <c r="T20" s="50">
        <v>44705.60708159722</v>
      </c>
    </row>
    <row r="21" spans="1:20" x14ac:dyDescent="0.25">
      <c r="A21" t="s">
        <v>180</v>
      </c>
      <c r="B21" t="s">
        <v>178</v>
      </c>
      <c r="C21" t="s">
        <v>306</v>
      </c>
      <c r="D21" t="s">
        <v>281</v>
      </c>
      <c r="E21" t="s">
        <v>114</v>
      </c>
      <c r="F21" t="s">
        <v>13</v>
      </c>
      <c r="G21" t="s">
        <v>14</v>
      </c>
      <c r="H21" t="s">
        <v>408</v>
      </c>
      <c r="I21">
        <v>159833</v>
      </c>
      <c r="J21" s="63">
        <v>2946785.0231145499</v>
      </c>
      <c r="K21" s="63">
        <v>7358604.2491703071</v>
      </c>
      <c r="M21" s="62">
        <v>0.40045434206450281</v>
      </c>
      <c r="N21" s="61">
        <v>1.4</v>
      </c>
      <c r="O21" s="69">
        <v>1.3194999999999999</v>
      </c>
      <c r="P21">
        <v>64005</v>
      </c>
      <c r="Q21" s="61">
        <v>84454.6</v>
      </c>
      <c r="R21" s="59">
        <v>1009.41</v>
      </c>
      <c r="S21" s="59">
        <f t="shared" si="0"/>
        <v>85464.010000000009</v>
      </c>
      <c r="T21" s="50">
        <v>44705.60708159722</v>
      </c>
    </row>
    <row r="22" spans="1:20" x14ac:dyDescent="0.25">
      <c r="A22" t="s">
        <v>180</v>
      </c>
      <c r="B22" t="s">
        <v>178</v>
      </c>
      <c r="C22" t="s">
        <v>307</v>
      </c>
      <c r="D22" t="s">
        <v>277</v>
      </c>
      <c r="E22" t="s">
        <v>160</v>
      </c>
      <c r="F22" t="s">
        <v>13</v>
      </c>
      <c r="G22" t="s">
        <v>14</v>
      </c>
      <c r="H22" t="s">
        <v>408</v>
      </c>
      <c r="I22">
        <v>0</v>
      </c>
      <c r="J22" s="63">
        <v>2946785.0231145499</v>
      </c>
      <c r="K22" s="63">
        <v>7356223.397625125</v>
      </c>
      <c r="M22" s="62">
        <v>0.40058394964811517</v>
      </c>
      <c r="N22" s="61">
        <v>11.9</v>
      </c>
      <c r="O22" s="60">
        <v>11.186</v>
      </c>
      <c r="P22">
        <v>0</v>
      </c>
      <c r="Q22">
        <v>0</v>
      </c>
      <c r="R22">
        <v>0</v>
      </c>
      <c r="S22" s="59">
        <f t="shared" si="0"/>
        <v>0</v>
      </c>
      <c r="T22" s="50">
        <v>44705.60708159722</v>
      </c>
    </row>
    <row r="23" spans="1:20" x14ac:dyDescent="0.25">
      <c r="A23" t="s">
        <v>180</v>
      </c>
      <c r="B23" t="s">
        <v>178</v>
      </c>
      <c r="C23" t="s">
        <v>308</v>
      </c>
      <c r="D23" t="s">
        <v>283</v>
      </c>
      <c r="E23" t="s">
        <v>160</v>
      </c>
      <c r="F23" t="s">
        <v>13</v>
      </c>
      <c r="G23" t="s">
        <v>14</v>
      </c>
      <c r="H23" t="s">
        <v>408</v>
      </c>
      <c r="I23">
        <v>13743</v>
      </c>
      <c r="J23" s="63">
        <v>2946785.0231145499</v>
      </c>
      <c r="K23" s="63">
        <v>5728480.7869577948</v>
      </c>
      <c r="M23" s="62">
        <v>0.51440951496661813</v>
      </c>
      <c r="N23" s="59">
        <v>7.43</v>
      </c>
      <c r="O23" s="69">
        <v>6.9841999999999995</v>
      </c>
      <c r="P23">
        <v>7069</v>
      </c>
      <c r="Q23" s="59">
        <v>49371.31</v>
      </c>
      <c r="R23" s="59">
        <v>-488.88</v>
      </c>
      <c r="S23" s="59">
        <f t="shared" si="0"/>
        <v>48882.43</v>
      </c>
      <c r="T23" s="50">
        <v>44705.60708159722</v>
      </c>
    </row>
    <row r="24" spans="1:20" x14ac:dyDescent="0.25">
      <c r="A24" t="s">
        <v>180</v>
      </c>
      <c r="B24" t="s">
        <v>178</v>
      </c>
      <c r="C24" t="s">
        <v>302</v>
      </c>
      <c r="D24" t="s">
        <v>282</v>
      </c>
      <c r="E24" t="s">
        <v>122</v>
      </c>
      <c r="F24" t="s">
        <v>13</v>
      </c>
      <c r="G24" t="s">
        <v>14</v>
      </c>
      <c r="H24" t="s">
        <v>408</v>
      </c>
      <c r="I24">
        <v>5609</v>
      </c>
      <c r="J24" s="63">
        <v>2946785.0231145499</v>
      </c>
      <c r="K24" s="63">
        <v>6453830.0055849245</v>
      </c>
      <c r="M24" s="62">
        <v>0.45659476939499533</v>
      </c>
      <c r="N24" s="61">
        <v>13.1</v>
      </c>
      <c r="O24" s="60">
        <v>12.313999999999998</v>
      </c>
      <c r="P24">
        <v>2561</v>
      </c>
      <c r="Q24" s="59">
        <v>31536.15</v>
      </c>
      <c r="R24" s="59">
        <v>49.25</v>
      </c>
      <c r="S24" s="59">
        <f t="shared" si="0"/>
        <v>31585.4</v>
      </c>
      <c r="T24" s="50">
        <v>44705.60708159722</v>
      </c>
    </row>
    <row r="25" spans="1:20" x14ac:dyDescent="0.25">
      <c r="A25" t="s">
        <v>180</v>
      </c>
      <c r="B25" t="s">
        <v>178</v>
      </c>
      <c r="C25" t="s">
        <v>304</v>
      </c>
      <c r="D25" t="s">
        <v>283</v>
      </c>
      <c r="E25" t="s">
        <v>122</v>
      </c>
      <c r="F25" t="s">
        <v>13</v>
      </c>
      <c r="G25" t="s">
        <v>14</v>
      </c>
      <c r="H25" t="s">
        <v>408</v>
      </c>
      <c r="I25">
        <v>5652</v>
      </c>
      <c r="J25" s="63">
        <v>2946785.0231145499</v>
      </c>
      <c r="K25" s="73">
        <v>5728480.7869577957</v>
      </c>
      <c r="M25" s="62">
        <v>0.51440951496661802</v>
      </c>
      <c r="N25" s="59">
        <v>12.66</v>
      </c>
      <c r="O25" s="69">
        <v>11.900399999999999</v>
      </c>
      <c r="P25">
        <v>2907</v>
      </c>
      <c r="Q25" s="59">
        <v>34594.46</v>
      </c>
      <c r="R25" s="61">
        <v>142.80000000000001</v>
      </c>
      <c r="S25" s="59">
        <f t="shared" si="0"/>
        <v>34737.26</v>
      </c>
      <c r="T25" s="50">
        <v>44705.60708159722</v>
      </c>
    </row>
    <row r="26" spans="1:20" x14ac:dyDescent="0.25">
      <c r="A26" t="s">
        <v>113</v>
      </c>
      <c r="B26" t="s">
        <v>112</v>
      </c>
      <c r="C26" t="s">
        <v>326</v>
      </c>
      <c r="D26" t="s">
        <v>111</v>
      </c>
      <c r="E26" t="s">
        <v>114</v>
      </c>
      <c r="F26" t="s">
        <v>33</v>
      </c>
      <c r="G26" t="s">
        <v>14</v>
      </c>
      <c r="H26" t="s">
        <v>408</v>
      </c>
      <c r="I26">
        <v>36762</v>
      </c>
      <c r="J26" s="63">
        <v>1144657.70086653</v>
      </c>
      <c r="K26" s="73">
        <v>11121717.413787492</v>
      </c>
      <c r="M26" s="72">
        <v>0.10292094811251977</v>
      </c>
      <c r="N26" s="59">
        <v>1.33</v>
      </c>
      <c r="O26" s="71">
        <v>1.253525</v>
      </c>
      <c r="P26">
        <v>3783</v>
      </c>
      <c r="Q26" s="59">
        <v>4742.09</v>
      </c>
      <c r="R26" s="59">
        <v>56.42</v>
      </c>
      <c r="S26" s="59">
        <f t="shared" si="0"/>
        <v>4798.51</v>
      </c>
      <c r="T26" s="50">
        <v>44705.60708159722</v>
      </c>
    </row>
    <row r="27" spans="1:20" x14ac:dyDescent="0.25">
      <c r="A27" t="s">
        <v>113</v>
      </c>
      <c r="B27" t="s">
        <v>112</v>
      </c>
      <c r="C27" t="s">
        <v>327</v>
      </c>
      <c r="D27" t="s">
        <v>147</v>
      </c>
      <c r="E27" t="s">
        <v>114</v>
      </c>
      <c r="F27" t="s">
        <v>33</v>
      </c>
      <c r="G27" t="s">
        <v>14</v>
      </c>
      <c r="H27" t="s">
        <v>408</v>
      </c>
      <c r="I27">
        <v>15802</v>
      </c>
      <c r="J27" s="63">
        <v>1144657.70086653</v>
      </c>
      <c r="K27" s="73">
        <v>11121717.413787492</v>
      </c>
      <c r="M27" s="72">
        <v>0.10292094811251977</v>
      </c>
      <c r="N27" s="59">
        <v>1.33</v>
      </c>
      <c r="O27" s="71">
        <v>1.253525</v>
      </c>
      <c r="P27">
        <v>1626</v>
      </c>
      <c r="Q27" s="59">
        <v>2038.23</v>
      </c>
      <c r="R27" s="61">
        <v>16.3</v>
      </c>
      <c r="S27" s="59">
        <f t="shared" si="0"/>
        <v>2054.5300000000002</v>
      </c>
      <c r="T27" s="50">
        <v>44705.60708159722</v>
      </c>
    </row>
    <row r="28" spans="1:20" x14ac:dyDescent="0.25">
      <c r="A28" t="s">
        <v>113</v>
      </c>
      <c r="B28" t="s">
        <v>112</v>
      </c>
      <c r="C28" t="s">
        <v>328</v>
      </c>
      <c r="D28" t="s">
        <v>249</v>
      </c>
      <c r="E28" t="s">
        <v>114</v>
      </c>
      <c r="F28" t="s">
        <v>33</v>
      </c>
      <c r="G28" t="s">
        <v>14</v>
      </c>
      <c r="H28" t="s">
        <v>408</v>
      </c>
      <c r="I28">
        <v>163659</v>
      </c>
      <c r="J28" s="63">
        <v>1144657.70086653</v>
      </c>
      <c r="K28" s="73">
        <v>11121717.413787493</v>
      </c>
      <c r="M28" s="72">
        <v>0.10292094811251976</v>
      </c>
      <c r="N28" s="59">
        <v>1.33</v>
      </c>
      <c r="O28" s="71">
        <v>1.253525</v>
      </c>
      <c r="P28">
        <v>16843</v>
      </c>
      <c r="Q28" s="59">
        <v>21113.119999999999</v>
      </c>
      <c r="R28" s="59">
        <v>185.52</v>
      </c>
      <c r="S28" s="59">
        <f t="shared" si="0"/>
        <v>21298.639999999999</v>
      </c>
      <c r="T28" s="50">
        <v>44705.60708159722</v>
      </c>
    </row>
    <row r="29" spans="1:20" x14ac:dyDescent="0.25">
      <c r="A29" t="s">
        <v>113</v>
      </c>
      <c r="B29" t="s">
        <v>112</v>
      </c>
      <c r="C29" t="s">
        <v>329</v>
      </c>
      <c r="D29" t="s">
        <v>281</v>
      </c>
      <c r="E29" t="s">
        <v>114</v>
      </c>
      <c r="F29" t="s">
        <v>33</v>
      </c>
      <c r="G29" t="s">
        <v>14</v>
      </c>
      <c r="H29" t="s">
        <v>408</v>
      </c>
      <c r="I29">
        <v>174124</v>
      </c>
      <c r="J29" s="63">
        <v>1144657.70086653</v>
      </c>
      <c r="K29" s="73">
        <v>11121717.413787493</v>
      </c>
      <c r="M29" s="72">
        <v>0.10292094811251976</v>
      </c>
      <c r="N29" s="59">
        <v>1.33</v>
      </c>
      <c r="O29" s="71">
        <v>1.253525</v>
      </c>
      <c r="P29">
        <v>17921</v>
      </c>
      <c r="Q29" s="59">
        <v>22464.42</v>
      </c>
      <c r="R29" s="59">
        <v>261.99</v>
      </c>
      <c r="S29" s="59">
        <f t="shared" si="0"/>
        <v>22726.41</v>
      </c>
      <c r="T29" s="50">
        <v>44705.60708159722</v>
      </c>
    </row>
    <row r="30" spans="1:20" x14ac:dyDescent="0.25">
      <c r="A30" t="s">
        <v>113</v>
      </c>
      <c r="B30" t="s">
        <v>112</v>
      </c>
      <c r="C30" t="s">
        <v>330</v>
      </c>
      <c r="D30" t="s">
        <v>147</v>
      </c>
      <c r="E30" t="s">
        <v>160</v>
      </c>
      <c r="F30" t="s">
        <v>33</v>
      </c>
      <c r="G30" t="s">
        <v>14</v>
      </c>
      <c r="H30" t="s">
        <v>408</v>
      </c>
      <c r="I30">
        <v>4945</v>
      </c>
      <c r="J30" s="63">
        <v>1144657.70086653</v>
      </c>
      <c r="K30" s="73">
        <v>11121717.413787492</v>
      </c>
      <c r="M30" s="72">
        <v>0.10292094811251977</v>
      </c>
      <c r="N30" s="59">
        <v>16.27</v>
      </c>
      <c r="O30" s="69">
        <v>15.293799999999999</v>
      </c>
      <c r="P30">
        <v>508</v>
      </c>
      <c r="Q30" s="59">
        <v>7769.25</v>
      </c>
      <c r="R30" s="59">
        <v>-76.48</v>
      </c>
      <c r="S30" s="59">
        <f t="shared" si="0"/>
        <v>7692.77</v>
      </c>
      <c r="T30" s="50">
        <v>44705.60708159722</v>
      </c>
    </row>
    <row r="31" spans="1:20" x14ac:dyDescent="0.25">
      <c r="A31" t="s">
        <v>113</v>
      </c>
      <c r="B31" t="s">
        <v>112</v>
      </c>
      <c r="C31" t="s">
        <v>362</v>
      </c>
      <c r="D31" t="s">
        <v>278</v>
      </c>
      <c r="E31" t="s">
        <v>160</v>
      </c>
      <c r="F31" t="s">
        <v>33</v>
      </c>
      <c r="G31" t="s">
        <v>14</v>
      </c>
      <c r="H31" t="s">
        <v>408</v>
      </c>
      <c r="I31">
        <v>3120</v>
      </c>
      <c r="J31" s="63">
        <v>1144657.70086653</v>
      </c>
      <c r="K31" s="73">
        <v>10495958.708731212</v>
      </c>
      <c r="M31" s="62">
        <v>0.10905699351830817</v>
      </c>
      <c r="N31" s="59">
        <v>15.46</v>
      </c>
      <c r="O31" s="69">
        <v>14.532399999999999</v>
      </c>
      <c r="P31">
        <v>340</v>
      </c>
      <c r="Q31" s="59">
        <v>4941.0200000000004</v>
      </c>
      <c r="R31" s="59">
        <v>-29.07</v>
      </c>
      <c r="S31" s="59">
        <f t="shared" si="0"/>
        <v>4911.9500000000007</v>
      </c>
      <c r="T31" s="50">
        <v>44705.60708159722</v>
      </c>
    </row>
    <row r="32" spans="1:20" x14ac:dyDescent="0.25">
      <c r="A32" t="s">
        <v>113</v>
      </c>
      <c r="B32" t="s">
        <v>112</v>
      </c>
      <c r="C32" t="s">
        <v>363</v>
      </c>
      <c r="D32" t="s">
        <v>281</v>
      </c>
      <c r="E32" t="s">
        <v>160</v>
      </c>
      <c r="F32" t="s">
        <v>33</v>
      </c>
      <c r="G32" t="s">
        <v>14</v>
      </c>
      <c r="H32" t="s">
        <v>408</v>
      </c>
      <c r="I32">
        <v>16705</v>
      </c>
      <c r="J32" s="63">
        <v>1144657.70086653</v>
      </c>
      <c r="K32" s="73">
        <v>11121717.413787493</v>
      </c>
      <c r="M32" s="72">
        <v>0.10292094811251976</v>
      </c>
      <c r="N32" s="59">
        <v>16.27</v>
      </c>
      <c r="O32" s="69">
        <v>15.293799999999999</v>
      </c>
      <c r="P32">
        <v>1719</v>
      </c>
      <c r="Q32" s="59">
        <v>26290.04</v>
      </c>
      <c r="R32" s="59">
        <v>-137.63999999999999</v>
      </c>
      <c r="S32" s="59">
        <f t="shared" si="0"/>
        <v>26152.400000000001</v>
      </c>
      <c r="T32" s="50">
        <v>44705.60708159722</v>
      </c>
    </row>
    <row r="33" spans="1:20" x14ac:dyDescent="0.25">
      <c r="A33" t="s">
        <v>113</v>
      </c>
      <c r="B33" t="s">
        <v>112</v>
      </c>
      <c r="C33" t="s">
        <v>364</v>
      </c>
      <c r="D33" t="s">
        <v>249</v>
      </c>
      <c r="E33" t="s">
        <v>122</v>
      </c>
      <c r="F33" t="s">
        <v>33</v>
      </c>
      <c r="G33" t="s">
        <v>14</v>
      </c>
      <c r="H33" t="s">
        <v>408</v>
      </c>
      <c r="I33">
        <v>7794</v>
      </c>
      <c r="J33" s="63">
        <v>1144657.70086653</v>
      </c>
      <c r="K33" s="73">
        <v>11121717.413787493</v>
      </c>
      <c r="M33" s="72">
        <v>0.10292094811251976</v>
      </c>
      <c r="N33" s="59">
        <v>10.02</v>
      </c>
      <c r="O33" s="69">
        <v>9.4187999999999992</v>
      </c>
      <c r="P33">
        <v>802</v>
      </c>
      <c r="Q33" s="59">
        <v>7553.88</v>
      </c>
      <c r="R33">
        <v>0</v>
      </c>
      <c r="S33" s="59">
        <f t="shared" si="0"/>
        <v>7553.88</v>
      </c>
      <c r="T33" s="50">
        <v>44705.60708159722</v>
      </c>
    </row>
    <row r="34" spans="1:20" x14ac:dyDescent="0.25">
      <c r="A34" t="s">
        <v>113</v>
      </c>
      <c r="B34" t="s">
        <v>112</v>
      </c>
      <c r="C34" t="s">
        <v>365</v>
      </c>
      <c r="D34" t="s">
        <v>281</v>
      </c>
      <c r="E34" t="s">
        <v>122</v>
      </c>
      <c r="F34" t="s">
        <v>33</v>
      </c>
      <c r="G34" t="s">
        <v>14</v>
      </c>
      <c r="H34" t="s">
        <v>408</v>
      </c>
      <c r="I34">
        <v>7051</v>
      </c>
      <c r="J34" s="63">
        <v>1144657.70086653</v>
      </c>
      <c r="K34" s="73">
        <v>11121717.413787493</v>
      </c>
      <c r="M34" s="72">
        <v>0.10292094811251976</v>
      </c>
      <c r="N34" s="59">
        <v>10.02</v>
      </c>
      <c r="O34" s="69">
        <v>9.4187999999999992</v>
      </c>
      <c r="P34">
        <v>725</v>
      </c>
      <c r="Q34" s="59">
        <v>6828.63</v>
      </c>
      <c r="R34" s="59">
        <v>9.42</v>
      </c>
      <c r="S34" s="59">
        <f t="shared" si="0"/>
        <v>6838.05</v>
      </c>
      <c r="T34" s="50">
        <v>44705.60708159722</v>
      </c>
    </row>
    <row r="35" spans="1:20" x14ac:dyDescent="0.25">
      <c r="A35" t="s">
        <v>115</v>
      </c>
      <c r="B35" t="s">
        <v>112</v>
      </c>
      <c r="C35" t="s">
        <v>326</v>
      </c>
      <c r="D35" t="s">
        <v>111</v>
      </c>
      <c r="E35" t="s">
        <v>114</v>
      </c>
      <c r="F35" t="s">
        <v>33</v>
      </c>
      <c r="G35" t="s">
        <v>14</v>
      </c>
      <c r="H35" t="s">
        <v>408</v>
      </c>
      <c r="I35">
        <v>36762</v>
      </c>
      <c r="J35" s="66">
        <v>893959.09880035103</v>
      </c>
      <c r="K35" s="73">
        <v>11121717.413787492</v>
      </c>
      <c r="M35" s="64">
        <v>8.0379591167468262E-2</v>
      </c>
      <c r="N35" s="59">
        <v>1.33</v>
      </c>
      <c r="O35" s="71">
        <v>1.253525</v>
      </c>
      <c r="P35">
        <v>2954</v>
      </c>
      <c r="Q35" s="59">
        <v>3702.91</v>
      </c>
      <c r="R35" s="59">
        <v>47.63</v>
      </c>
      <c r="S35" s="59">
        <f t="shared" si="0"/>
        <v>3750.54</v>
      </c>
      <c r="T35" s="50">
        <v>44705.60708159722</v>
      </c>
    </row>
    <row r="36" spans="1:20" x14ac:dyDescent="0.25">
      <c r="A36" t="s">
        <v>115</v>
      </c>
      <c r="B36" t="s">
        <v>112</v>
      </c>
      <c r="C36" t="s">
        <v>327</v>
      </c>
      <c r="D36" t="s">
        <v>147</v>
      </c>
      <c r="E36" t="s">
        <v>114</v>
      </c>
      <c r="F36" t="s">
        <v>33</v>
      </c>
      <c r="G36" t="s">
        <v>14</v>
      </c>
      <c r="H36" t="s">
        <v>408</v>
      </c>
      <c r="I36">
        <v>15802</v>
      </c>
      <c r="J36" s="66">
        <v>893959.09880035103</v>
      </c>
      <c r="K36" s="73">
        <v>11121717.413787492</v>
      </c>
      <c r="M36" s="64">
        <v>8.0379591167468262E-2</v>
      </c>
      <c r="N36" s="59">
        <v>1.33</v>
      </c>
      <c r="O36" s="71">
        <v>1.253525</v>
      </c>
      <c r="P36">
        <v>1270</v>
      </c>
      <c r="Q36" s="59">
        <v>1591.98</v>
      </c>
      <c r="R36" s="59">
        <v>10.029999999999999</v>
      </c>
      <c r="S36" s="59">
        <f t="shared" si="0"/>
        <v>1602.01</v>
      </c>
      <c r="T36" s="50">
        <v>44705.60708159722</v>
      </c>
    </row>
    <row r="37" spans="1:20" x14ac:dyDescent="0.25">
      <c r="A37" t="s">
        <v>115</v>
      </c>
      <c r="B37" t="s">
        <v>112</v>
      </c>
      <c r="C37" t="s">
        <v>328</v>
      </c>
      <c r="D37" t="s">
        <v>249</v>
      </c>
      <c r="E37" t="s">
        <v>114</v>
      </c>
      <c r="F37" t="s">
        <v>33</v>
      </c>
      <c r="G37" t="s">
        <v>14</v>
      </c>
      <c r="H37" t="s">
        <v>408</v>
      </c>
      <c r="I37">
        <v>163659</v>
      </c>
      <c r="J37" s="66">
        <v>893959.09880035103</v>
      </c>
      <c r="K37" s="73">
        <v>11121717.413787493</v>
      </c>
      <c r="M37" s="64">
        <v>8.0379591167468248E-2</v>
      </c>
      <c r="N37" s="59">
        <v>1.33</v>
      </c>
      <c r="O37" s="71">
        <v>1.253525</v>
      </c>
      <c r="P37">
        <v>13154</v>
      </c>
      <c r="Q37" s="59">
        <v>16488.87</v>
      </c>
      <c r="R37" s="59">
        <v>147.91</v>
      </c>
      <c r="S37" s="59">
        <f t="shared" si="0"/>
        <v>16636.78</v>
      </c>
      <c r="T37" s="50">
        <v>44705.60708159722</v>
      </c>
    </row>
    <row r="38" spans="1:20" x14ac:dyDescent="0.25">
      <c r="A38" t="s">
        <v>115</v>
      </c>
      <c r="B38" t="s">
        <v>112</v>
      </c>
      <c r="C38" t="s">
        <v>329</v>
      </c>
      <c r="D38" t="s">
        <v>281</v>
      </c>
      <c r="E38" t="s">
        <v>114</v>
      </c>
      <c r="F38" t="s">
        <v>33</v>
      </c>
      <c r="G38" t="s">
        <v>14</v>
      </c>
      <c r="H38" t="s">
        <v>408</v>
      </c>
      <c r="I38">
        <v>174124</v>
      </c>
      <c r="J38" s="66">
        <v>893959.09880035103</v>
      </c>
      <c r="K38" s="73">
        <v>11121717.413787493</v>
      </c>
      <c r="M38" s="64">
        <v>8.0379591167468248E-2</v>
      </c>
      <c r="N38" s="59">
        <v>1.33</v>
      </c>
      <c r="O38" s="71">
        <v>1.253525</v>
      </c>
      <c r="P38">
        <v>13996</v>
      </c>
      <c r="Q38" s="59">
        <v>17544.34</v>
      </c>
      <c r="R38" s="59">
        <v>208.08</v>
      </c>
      <c r="S38" s="59">
        <f t="shared" si="0"/>
        <v>17752.420000000002</v>
      </c>
      <c r="T38" s="50">
        <v>44705.60708159722</v>
      </c>
    </row>
    <row r="39" spans="1:20" x14ac:dyDescent="0.25">
      <c r="A39" t="s">
        <v>115</v>
      </c>
      <c r="B39" t="s">
        <v>112</v>
      </c>
      <c r="C39" t="s">
        <v>330</v>
      </c>
      <c r="D39" t="s">
        <v>147</v>
      </c>
      <c r="E39" t="s">
        <v>160</v>
      </c>
      <c r="F39" t="s">
        <v>33</v>
      </c>
      <c r="G39" t="s">
        <v>14</v>
      </c>
      <c r="H39" t="s">
        <v>408</v>
      </c>
      <c r="I39">
        <v>4945</v>
      </c>
      <c r="J39" s="66">
        <v>893959.09880035103</v>
      </c>
      <c r="K39" s="73">
        <v>11121717.413787492</v>
      </c>
      <c r="M39" s="64">
        <v>8.0379591167468262E-2</v>
      </c>
      <c r="N39" s="59">
        <v>16.27</v>
      </c>
      <c r="O39" s="69">
        <v>15.293799999999999</v>
      </c>
      <c r="P39">
        <v>397</v>
      </c>
      <c r="Q39" s="59">
        <v>6071.64</v>
      </c>
      <c r="R39" s="59">
        <v>-76.47</v>
      </c>
      <c r="S39" s="59">
        <f t="shared" si="0"/>
        <v>5995.17</v>
      </c>
      <c r="T39" s="50">
        <v>44705.60708159722</v>
      </c>
    </row>
    <row r="40" spans="1:20" x14ac:dyDescent="0.25">
      <c r="A40" t="s">
        <v>115</v>
      </c>
      <c r="B40" t="s">
        <v>112</v>
      </c>
      <c r="C40" t="s">
        <v>362</v>
      </c>
      <c r="D40" t="s">
        <v>278</v>
      </c>
      <c r="E40" t="s">
        <v>160</v>
      </c>
      <c r="F40" t="s">
        <v>33</v>
      </c>
      <c r="G40" t="s">
        <v>14</v>
      </c>
      <c r="H40" t="s">
        <v>408</v>
      </c>
      <c r="I40">
        <v>3120</v>
      </c>
      <c r="J40" s="66">
        <v>893959.09880035103</v>
      </c>
      <c r="K40" s="73">
        <v>10495958.708731212</v>
      </c>
      <c r="M40" s="64">
        <v>8.5171743106868217E-2</v>
      </c>
      <c r="N40" s="59">
        <v>15.46</v>
      </c>
      <c r="O40" s="69">
        <v>14.532399999999999</v>
      </c>
      <c r="P40">
        <v>265</v>
      </c>
      <c r="Q40" s="59">
        <v>3851.09</v>
      </c>
      <c r="R40" s="59">
        <v>-43.61</v>
      </c>
      <c r="S40" s="59">
        <f t="shared" si="0"/>
        <v>3807.48</v>
      </c>
      <c r="T40" s="50">
        <v>44705.60708159722</v>
      </c>
    </row>
    <row r="41" spans="1:20" x14ac:dyDescent="0.25">
      <c r="A41" t="s">
        <v>115</v>
      </c>
      <c r="B41" t="s">
        <v>112</v>
      </c>
      <c r="C41" t="s">
        <v>363</v>
      </c>
      <c r="D41" t="s">
        <v>281</v>
      </c>
      <c r="E41" t="s">
        <v>160</v>
      </c>
      <c r="F41" t="s">
        <v>33</v>
      </c>
      <c r="G41" t="s">
        <v>14</v>
      </c>
      <c r="H41" t="s">
        <v>408</v>
      </c>
      <c r="I41">
        <v>16705</v>
      </c>
      <c r="J41" s="66">
        <v>893959.09880035103</v>
      </c>
      <c r="K41" s="73">
        <v>11121717.413787493</v>
      </c>
      <c r="M41" s="64">
        <v>8.0379591167468248E-2</v>
      </c>
      <c r="N41" s="59">
        <v>16.27</v>
      </c>
      <c r="O41" s="69">
        <v>15.293799999999999</v>
      </c>
      <c r="P41">
        <v>1342</v>
      </c>
      <c r="Q41" s="59">
        <v>20524.28</v>
      </c>
      <c r="R41" s="59">
        <v>-137.63999999999999</v>
      </c>
      <c r="S41" s="59">
        <f t="shared" si="0"/>
        <v>20386.64</v>
      </c>
      <c r="T41" s="50">
        <v>44705.60708159722</v>
      </c>
    </row>
    <row r="42" spans="1:20" x14ac:dyDescent="0.25">
      <c r="A42" t="s">
        <v>115</v>
      </c>
      <c r="B42" t="s">
        <v>112</v>
      </c>
      <c r="C42" t="s">
        <v>364</v>
      </c>
      <c r="D42" t="s">
        <v>249</v>
      </c>
      <c r="E42" t="s">
        <v>122</v>
      </c>
      <c r="F42" t="s">
        <v>33</v>
      </c>
      <c r="G42" t="s">
        <v>14</v>
      </c>
      <c r="H42" t="s">
        <v>408</v>
      </c>
      <c r="I42">
        <v>7794</v>
      </c>
      <c r="J42" s="66">
        <v>893959.09880035103</v>
      </c>
      <c r="K42" s="73">
        <v>11121717.413787493</v>
      </c>
      <c r="M42" s="64">
        <v>8.0379591167468248E-2</v>
      </c>
      <c r="N42" s="59">
        <v>10.02</v>
      </c>
      <c r="O42" s="69">
        <v>9.4187999999999992</v>
      </c>
      <c r="P42">
        <v>626</v>
      </c>
      <c r="Q42" s="59">
        <v>5896.17</v>
      </c>
      <c r="R42">
        <v>0</v>
      </c>
      <c r="S42" s="59">
        <f t="shared" si="0"/>
        <v>5896.17</v>
      </c>
      <c r="T42" s="50">
        <v>44705.60708159722</v>
      </c>
    </row>
    <row r="43" spans="1:20" x14ac:dyDescent="0.25">
      <c r="A43" t="s">
        <v>115</v>
      </c>
      <c r="B43" t="s">
        <v>112</v>
      </c>
      <c r="C43" t="s">
        <v>365</v>
      </c>
      <c r="D43" t="s">
        <v>281</v>
      </c>
      <c r="E43" t="s">
        <v>122</v>
      </c>
      <c r="F43" t="s">
        <v>33</v>
      </c>
      <c r="G43" t="s">
        <v>14</v>
      </c>
      <c r="H43" t="s">
        <v>408</v>
      </c>
      <c r="I43">
        <v>7051</v>
      </c>
      <c r="J43" s="66">
        <v>893959.09880035103</v>
      </c>
      <c r="K43" s="73">
        <v>11121717.413787493</v>
      </c>
      <c r="M43" s="64">
        <v>8.0379591167468248E-2</v>
      </c>
      <c r="N43" s="59">
        <v>10.02</v>
      </c>
      <c r="O43" s="69">
        <v>9.4187999999999992</v>
      </c>
      <c r="P43">
        <v>566</v>
      </c>
      <c r="Q43" s="59">
        <v>5331.04</v>
      </c>
      <c r="R43">
        <v>0</v>
      </c>
      <c r="S43" s="59">
        <f t="shared" si="0"/>
        <v>5331.04</v>
      </c>
      <c r="T43" s="50">
        <v>44705.60708159722</v>
      </c>
    </row>
    <row r="44" spans="1:20" x14ac:dyDescent="0.25">
      <c r="A44" t="s">
        <v>116</v>
      </c>
      <c r="B44" t="s">
        <v>112</v>
      </c>
      <c r="C44" t="s">
        <v>326</v>
      </c>
      <c r="D44" t="s">
        <v>111</v>
      </c>
      <c r="E44" t="s">
        <v>114</v>
      </c>
      <c r="F44" t="s">
        <v>33</v>
      </c>
      <c r="G44" t="s">
        <v>14</v>
      </c>
      <c r="H44" t="s">
        <v>408</v>
      </c>
      <c r="I44">
        <v>36762</v>
      </c>
      <c r="J44" s="63">
        <v>2949647.1106103598</v>
      </c>
      <c r="K44" s="73">
        <v>11121717.413787492</v>
      </c>
      <c r="M44" s="62">
        <v>0.26521507433318792</v>
      </c>
      <c r="N44" s="59">
        <v>1.33</v>
      </c>
      <c r="O44" s="71">
        <v>1.253525</v>
      </c>
      <c r="P44">
        <v>9749</v>
      </c>
      <c r="Q44" s="59">
        <v>12220.62</v>
      </c>
      <c r="R44" s="59">
        <v>157.94</v>
      </c>
      <c r="S44" s="59">
        <f t="shared" si="0"/>
        <v>12378.560000000001</v>
      </c>
      <c r="T44" s="50">
        <v>44705.60708159722</v>
      </c>
    </row>
    <row r="45" spans="1:20" x14ac:dyDescent="0.25">
      <c r="A45" t="s">
        <v>116</v>
      </c>
      <c r="B45" t="s">
        <v>112</v>
      </c>
      <c r="C45" t="s">
        <v>327</v>
      </c>
      <c r="D45" t="s">
        <v>147</v>
      </c>
      <c r="E45" t="s">
        <v>114</v>
      </c>
      <c r="F45" t="s">
        <v>33</v>
      </c>
      <c r="G45" t="s">
        <v>14</v>
      </c>
      <c r="H45" t="s">
        <v>408</v>
      </c>
      <c r="I45">
        <v>15802</v>
      </c>
      <c r="J45" s="63">
        <v>2949647.1106103598</v>
      </c>
      <c r="K45" s="73">
        <v>11121717.413787492</v>
      </c>
      <c r="M45" s="62">
        <v>0.26521507433318792</v>
      </c>
      <c r="N45" s="59">
        <v>1.33</v>
      </c>
      <c r="O45" s="71">
        <v>1.253525</v>
      </c>
      <c r="P45">
        <v>4190</v>
      </c>
      <c r="Q45" s="59">
        <v>5252.27</v>
      </c>
      <c r="R45" s="59">
        <v>38.86</v>
      </c>
      <c r="S45" s="59">
        <f t="shared" si="0"/>
        <v>5291.13</v>
      </c>
      <c r="T45" s="50">
        <v>44705.60708159722</v>
      </c>
    </row>
    <row r="46" spans="1:20" x14ac:dyDescent="0.25">
      <c r="A46" t="s">
        <v>116</v>
      </c>
      <c r="B46" t="s">
        <v>112</v>
      </c>
      <c r="C46" t="s">
        <v>328</v>
      </c>
      <c r="D46" t="s">
        <v>249</v>
      </c>
      <c r="E46" t="s">
        <v>114</v>
      </c>
      <c r="F46" t="s">
        <v>33</v>
      </c>
      <c r="G46" t="s">
        <v>14</v>
      </c>
      <c r="H46" t="s">
        <v>408</v>
      </c>
      <c r="I46">
        <v>163659</v>
      </c>
      <c r="J46" s="63">
        <v>2949647.1106103598</v>
      </c>
      <c r="K46" s="73">
        <v>11121717.413787493</v>
      </c>
      <c r="M46" s="62">
        <v>0.26521507433318786</v>
      </c>
      <c r="N46" s="59">
        <v>1.33</v>
      </c>
      <c r="O46" s="71">
        <v>1.253525</v>
      </c>
      <c r="P46">
        <v>43404</v>
      </c>
      <c r="Q46">
        <v>54408</v>
      </c>
      <c r="R46" s="59">
        <v>488.88</v>
      </c>
      <c r="S46" s="59">
        <f t="shared" si="0"/>
        <v>54896.88</v>
      </c>
      <c r="T46" s="50">
        <v>44705.60708159722</v>
      </c>
    </row>
    <row r="47" spans="1:20" x14ac:dyDescent="0.25">
      <c r="A47" t="s">
        <v>116</v>
      </c>
      <c r="B47" t="s">
        <v>112</v>
      </c>
      <c r="C47" t="s">
        <v>329</v>
      </c>
      <c r="D47" t="s">
        <v>281</v>
      </c>
      <c r="E47" t="s">
        <v>114</v>
      </c>
      <c r="F47" t="s">
        <v>33</v>
      </c>
      <c r="G47" t="s">
        <v>14</v>
      </c>
      <c r="H47" t="s">
        <v>408</v>
      </c>
      <c r="I47">
        <v>174124</v>
      </c>
      <c r="J47" s="63">
        <v>2949647.1106103598</v>
      </c>
      <c r="K47" s="73">
        <v>11121717.413787493</v>
      </c>
      <c r="M47" s="62">
        <v>0.26521507433318786</v>
      </c>
      <c r="N47" s="59">
        <v>1.33</v>
      </c>
      <c r="O47" s="71">
        <v>1.253525</v>
      </c>
      <c r="P47">
        <v>46180</v>
      </c>
      <c r="Q47" s="59">
        <v>57887.78</v>
      </c>
      <c r="R47" s="59">
        <v>685.71</v>
      </c>
      <c r="S47" s="59">
        <f t="shared" si="0"/>
        <v>58573.49</v>
      </c>
      <c r="T47" s="50">
        <v>44705.60708159722</v>
      </c>
    </row>
    <row r="48" spans="1:20" x14ac:dyDescent="0.25">
      <c r="A48" t="s">
        <v>116</v>
      </c>
      <c r="B48" t="s">
        <v>112</v>
      </c>
      <c r="C48" t="s">
        <v>330</v>
      </c>
      <c r="D48" t="s">
        <v>147</v>
      </c>
      <c r="E48" t="s">
        <v>160</v>
      </c>
      <c r="F48" t="s">
        <v>33</v>
      </c>
      <c r="G48" t="s">
        <v>14</v>
      </c>
      <c r="H48" t="s">
        <v>408</v>
      </c>
      <c r="I48">
        <v>4945</v>
      </c>
      <c r="J48" s="63">
        <v>2949647.1106103598</v>
      </c>
      <c r="K48" s="73">
        <v>11121717.413787492</v>
      </c>
      <c r="M48" s="62">
        <v>0.26521507433318792</v>
      </c>
      <c r="N48" s="59">
        <v>16.27</v>
      </c>
      <c r="O48" s="69">
        <v>15.293799999999999</v>
      </c>
      <c r="P48">
        <v>1311</v>
      </c>
      <c r="Q48" s="59">
        <v>20050.169999999998</v>
      </c>
      <c r="R48" s="59">
        <v>-198.85</v>
      </c>
      <c r="S48" s="59">
        <f t="shared" si="0"/>
        <v>19851.32</v>
      </c>
      <c r="T48" s="50">
        <v>44705.60708159722</v>
      </c>
    </row>
    <row r="49" spans="1:20" x14ac:dyDescent="0.25">
      <c r="A49" t="s">
        <v>116</v>
      </c>
      <c r="B49" t="s">
        <v>112</v>
      </c>
      <c r="C49" t="s">
        <v>362</v>
      </c>
      <c r="D49" t="s">
        <v>278</v>
      </c>
      <c r="E49" t="s">
        <v>160</v>
      </c>
      <c r="F49" t="s">
        <v>33</v>
      </c>
      <c r="G49" t="s">
        <v>14</v>
      </c>
      <c r="H49" t="s">
        <v>408</v>
      </c>
      <c r="I49">
        <v>3120</v>
      </c>
      <c r="J49" s="63">
        <v>2949647.1106103598</v>
      </c>
      <c r="K49" s="73">
        <v>10495958.708731212</v>
      </c>
      <c r="M49" s="62">
        <v>0.28102693545818297</v>
      </c>
      <c r="N49" s="59">
        <v>15.46</v>
      </c>
      <c r="O49" s="69">
        <v>14.532399999999999</v>
      </c>
      <c r="P49">
        <v>876</v>
      </c>
      <c r="Q49" s="59">
        <v>12730.38</v>
      </c>
      <c r="R49" s="59">
        <v>-87.18</v>
      </c>
      <c r="S49" s="59">
        <f t="shared" si="0"/>
        <v>12643.199999999999</v>
      </c>
      <c r="T49" s="50">
        <v>44705.60708159722</v>
      </c>
    </row>
    <row r="50" spans="1:20" x14ac:dyDescent="0.25">
      <c r="A50" t="s">
        <v>116</v>
      </c>
      <c r="B50" t="s">
        <v>112</v>
      </c>
      <c r="C50" t="s">
        <v>363</v>
      </c>
      <c r="D50" t="s">
        <v>281</v>
      </c>
      <c r="E50" t="s">
        <v>160</v>
      </c>
      <c r="F50" t="s">
        <v>33</v>
      </c>
      <c r="G50" t="s">
        <v>14</v>
      </c>
      <c r="H50" t="s">
        <v>408</v>
      </c>
      <c r="I50">
        <v>16705</v>
      </c>
      <c r="J50" s="63">
        <v>2949647.1106103598</v>
      </c>
      <c r="K50" s="73">
        <v>11121717.413787493</v>
      </c>
      <c r="M50" s="62">
        <v>0.26521507433318786</v>
      </c>
      <c r="N50" s="59">
        <v>16.27</v>
      </c>
      <c r="O50" s="69">
        <v>15.293799999999999</v>
      </c>
      <c r="P50">
        <v>4430</v>
      </c>
      <c r="Q50" s="59">
        <v>67751.53</v>
      </c>
      <c r="R50" s="59">
        <v>-428.25</v>
      </c>
      <c r="S50" s="59">
        <f t="shared" si="0"/>
        <v>67323.28</v>
      </c>
      <c r="T50" s="50">
        <v>44705.60708159722</v>
      </c>
    </row>
    <row r="51" spans="1:20" x14ac:dyDescent="0.25">
      <c r="A51" t="s">
        <v>116</v>
      </c>
      <c r="B51" t="s">
        <v>112</v>
      </c>
      <c r="C51" t="s">
        <v>364</v>
      </c>
      <c r="D51" t="s">
        <v>249</v>
      </c>
      <c r="E51" t="s">
        <v>122</v>
      </c>
      <c r="F51" t="s">
        <v>33</v>
      </c>
      <c r="G51" t="s">
        <v>14</v>
      </c>
      <c r="H51" t="s">
        <v>408</v>
      </c>
      <c r="I51">
        <v>7794</v>
      </c>
      <c r="J51" s="63">
        <v>2949647.1106103598</v>
      </c>
      <c r="K51" s="73">
        <v>11121717.413787493</v>
      </c>
      <c r="M51" s="62">
        <v>0.26521507433318786</v>
      </c>
      <c r="N51" s="59">
        <v>10.02</v>
      </c>
      <c r="O51" s="69">
        <v>9.4187999999999992</v>
      </c>
      <c r="P51">
        <v>2067</v>
      </c>
      <c r="Q51" s="59">
        <v>19468.66</v>
      </c>
      <c r="R51" s="59">
        <v>18.829999999999998</v>
      </c>
      <c r="S51" s="59">
        <f t="shared" si="0"/>
        <v>19487.490000000002</v>
      </c>
      <c r="T51" s="50">
        <v>44705.60708159722</v>
      </c>
    </row>
    <row r="52" spans="1:20" x14ac:dyDescent="0.25">
      <c r="A52" t="s">
        <v>116</v>
      </c>
      <c r="B52" t="s">
        <v>112</v>
      </c>
      <c r="C52" t="s">
        <v>365</v>
      </c>
      <c r="D52" t="s">
        <v>281</v>
      </c>
      <c r="E52" t="s">
        <v>122</v>
      </c>
      <c r="F52" t="s">
        <v>33</v>
      </c>
      <c r="G52" t="s">
        <v>14</v>
      </c>
      <c r="H52" t="s">
        <v>408</v>
      </c>
      <c r="I52">
        <v>7051</v>
      </c>
      <c r="J52" s="63">
        <v>2949647.1106103598</v>
      </c>
      <c r="K52" s="73">
        <v>11121717.413787493</v>
      </c>
      <c r="M52" s="62">
        <v>0.26521507433318786</v>
      </c>
      <c r="N52" s="59">
        <v>10.02</v>
      </c>
      <c r="O52" s="69">
        <v>9.4187999999999992</v>
      </c>
      <c r="P52">
        <v>1870</v>
      </c>
      <c r="Q52" s="59">
        <v>17613.16</v>
      </c>
      <c r="R52" s="59">
        <v>28.26</v>
      </c>
      <c r="S52" s="59">
        <f t="shared" si="0"/>
        <v>17641.419999999998</v>
      </c>
      <c r="T52" s="50">
        <v>44705.60708159722</v>
      </c>
    </row>
    <row r="53" spans="1:20" x14ac:dyDescent="0.25">
      <c r="A53" t="s">
        <v>118</v>
      </c>
      <c r="B53" t="s">
        <v>117</v>
      </c>
      <c r="C53" t="s">
        <v>326</v>
      </c>
      <c r="D53" t="s">
        <v>111</v>
      </c>
      <c r="E53" t="s">
        <v>114</v>
      </c>
      <c r="F53" t="s">
        <v>33</v>
      </c>
      <c r="G53" t="s">
        <v>14</v>
      </c>
      <c r="H53" t="s">
        <v>408</v>
      </c>
      <c r="I53">
        <v>36762</v>
      </c>
      <c r="J53" s="63">
        <v>5507694.7984539699</v>
      </c>
      <c r="K53" s="73">
        <v>11121717.413787492</v>
      </c>
      <c r="M53" s="62">
        <v>0.49521981125200421</v>
      </c>
      <c r="N53" s="59">
        <v>1.33</v>
      </c>
      <c r="O53" s="71">
        <v>1.253525</v>
      </c>
      <c r="P53">
        <v>18205</v>
      </c>
      <c r="Q53" s="59">
        <v>22820.42</v>
      </c>
      <c r="R53" s="59">
        <v>292.08</v>
      </c>
      <c r="S53" s="59">
        <f t="shared" si="0"/>
        <v>23112.5</v>
      </c>
      <c r="T53" s="50">
        <v>44705.60708159722</v>
      </c>
    </row>
    <row r="54" spans="1:20" x14ac:dyDescent="0.25">
      <c r="A54" t="s">
        <v>118</v>
      </c>
      <c r="B54" t="s">
        <v>117</v>
      </c>
      <c r="C54" t="s">
        <v>327</v>
      </c>
      <c r="D54" t="s">
        <v>147</v>
      </c>
      <c r="E54" t="s">
        <v>114</v>
      </c>
      <c r="F54" t="s">
        <v>33</v>
      </c>
      <c r="G54" t="s">
        <v>14</v>
      </c>
      <c r="H54" t="s">
        <v>408</v>
      </c>
      <c r="I54">
        <v>15802</v>
      </c>
      <c r="J54" s="63">
        <v>5507694.7984539699</v>
      </c>
      <c r="K54" s="73">
        <v>11121717.413787492</v>
      </c>
      <c r="M54" s="62">
        <v>0.49521981125200421</v>
      </c>
      <c r="N54" s="59">
        <v>1.33</v>
      </c>
      <c r="O54" s="71">
        <v>1.253525</v>
      </c>
      <c r="P54">
        <v>7825</v>
      </c>
      <c r="Q54" s="59">
        <v>9808.83</v>
      </c>
      <c r="R54" s="59">
        <v>72.709999999999994</v>
      </c>
      <c r="S54" s="59">
        <f t="shared" si="0"/>
        <v>9881.5399999999991</v>
      </c>
      <c r="T54" s="50">
        <v>44705.60708159722</v>
      </c>
    </row>
    <row r="55" spans="1:20" x14ac:dyDescent="0.25">
      <c r="A55" t="s">
        <v>118</v>
      </c>
      <c r="B55" t="s">
        <v>117</v>
      </c>
      <c r="C55" t="s">
        <v>328</v>
      </c>
      <c r="D55" t="s">
        <v>249</v>
      </c>
      <c r="E55" t="s">
        <v>114</v>
      </c>
      <c r="F55" t="s">
        <v>33</v>
      </c>
      <c r="G55" t="s">
        <v>14</v>
      </c>
      <c r="H55" t="s">
        <v>408</v>
      </c>
      <c r="I55">
        <v>163659</v>
      </c>
      <c r="J55" s="63">
        <v>5507694.7984539699</v>
      </c>
      <c r="K55" s="73">
        <v>11121717.413787493</v>
      </c>
      <c r="M55" s="62">
        <v>0.49521981125200409</v>
      </c>
      <c r="N55" s="59">
        <v>1.33</v>
      </c>
      <c r="O55" s="71">
        <v>1.253525</v>
      </c>
      <c r="P55">
        <v>81047</v>
      </c>
      <c r="Q55" s="59">
        <v>101594.44</v>
      </c>
      <c r="R55" s="59">
        <v>906.31</v>
      </c>
      <c r="S55" s="59">
        <f t="shared" si="0"/>
        <v>102500.75</v>
      </c>
      <c r="T55" s="50">
        <v>44705.60708159722</v>
      </c>
    </row>
    <row r="56" spans="1:20" x14ac:dyDescent="0.25">
      <c r="A56" t="s">
        <v>118</v>
      </c>
      <c r="B56" t="s">
        <v>117</v>
      </c>
      <c r="C56" t="s">
        <v>329</v>
      </c>
      <c r="D56" t="s">
        <v>281</v>
      </c>
      <c r="E56" t="s">
        <v>114</v>
      </c>
      <c r="F56" t="s">
        <v>33</v>
      </c>
      <c r="G56" t="s">
        <v>14</v>
      </c>
      <c r="H56" t="s">
        <v>408</v>
      </c>
      <c r="I56">
        <v>174124</v>
      </c>
      <c r="J56" s="63">
        <v>5507694.7984539699</v>
      </c>
      <c r="K56" s="73">
        <v>11121717.413787493</v>
      </c>
      <c r="M56" s="62">
        <v>0.49521981125200409</v>
      </c>
      <c r="N56" s="59">
        <v>1.33</v>
      </c>
      <c r="O56" s="71">
        <v>1.253525</v>
      </c>
      <c r="P56">
        <v>86229</v>
      </c>
      <c r="Q56" s="59">
        <v>108090.21</v>
      </c>
      <c r="R56" s="61">
        <v>1281.0999999999999</v>
      </c>
      <c r="S56" s="59">
        <f t="shared" si="0"/>
        <v>109371.31000000001</v>
      </c>
      <c r="T56" s="50">
        <v>44705.60708159722</v>
      </c>
    </row>
    <row r="57" spans="1:20" x14ac:dyDescent="0.25">
      <c r="A57" t="s">
        <v>118</v>
      </c>
      <c r="B57" t="s">
        <v>117</v>
      </c>
      <c r="C57" t="s">
        <v>330</v>
      </c>
      <c r="D57" t="s">
        <v>147</v>
      </c>
      <c r="E57" t="s">
        <v>160</v>
      </c>
      <c r="F57" t="s">
        <v>33</v>
      </c>
      <c r="G57" t="s">
        <v>14</v>
      </c>
      <c r="H57" t="s">
        <v>408</v>
      </c>
      <c r="I57">
        <v>4945</v>
      </c>
      <c r="J57" s="63">
        <v>5507694.7984539699</v>
      </c>
      <c r="K57" s="73">
        <v>11121717.413787492</v>
      </c>
      <c r="M57" s="62">
        <v>0.49521981125200421</v>
      </c>
      <c r="N57" s="59">
        <v>16.27</v>
      </c>
      <c r="O57" s="69">
        <v>15.293799999999999</v>
      </c>
      <c r="P57">
        <v>2448</v>
      </c>
      <c r="Q57" s="59">
        <v>37439.22</v>
      </c>
      <c r="R57" s="59">
        <v>-397.62</v>
      </c>
      <c r="S57" s="59">
        <f t="shared" si="0"/>
        <v>37041.599999999999</v>
      </c>
      <c r="T57" s="50">
        <v>44705.60708159722</v>
      </c>
    </row>
    <row r="58" spans="1:20" x14ac:dyDescent="0.25">
      <c r="A58" t="s">
        <v>118</v>
      </c>
      <c r="B58" t="s">
        <v>117</v>
      </c>
      <c r="C58" t="s">
        <v>362</v>
      </c>
      <c r="D58" t="s">
        <v>278</v>
      </c>
      <c r="E58" t="s">
        <v>160</v>
      </c>
      <c r="F58" t="s">
        <v>33</v>
      </c>
      <c r="G58" t="s">
        <v>14</v>
      </c>
      <c r="H58" t="s">
        <v>408</v>
      </c>
      <c r="I58">
        <v>3120</v>
      </c>
      <c r="J58" s="63">
        <v>5507694.7984539699</v>
      </c>
      <c r="K58" s="73">
        <v>10495958.708731212</v>
      </c>
      <c r="M58" s="72">
        <v>0.5247443279166405</v>
      </c>
      <c r="N58" s="59">
        <v>15.46</v>
      </c>
      <c r="O58" s="69">
        <v>14.532399999999999</v>
      </c>
      <c r="P58">
        <v>1637</v>
      </c>
      <c r="Q58" s="59">
        <v>23789.54</v>
      </c>
      <c r="R58" s="59">
        <v>-217.98</v>
      </c>
      <c r="S58" s="59">
        <f t="shared" si="0"/>
        <v>23571.56</v>
      </c>
      <c r="T58" s="50">
        <v>44705.60708159722</v>
      </c>
    </row>
    <row r="59" spans="1:20" x14ac:dyDescent="0.25">
      <c r="A59" t="s">
        <v>118</v>
      </c>
      <c r="B59" t="s">
        <v>117</v>
      </c>
      <c r="C59" t="s">
        <v>363</v>
      </c>
      <c r="D59" t="s">
        <v>281</v>
      </c>
      <c r="E59" t="s">
        <v>160</v>
      </c>
      <c r="F59" t="s">
        <v>33</v>
      </c>
      <c r="G59" t="s">
        <v>14</v>
      </c>
      <c r="H59" t="s">
        <v>408</v>
      </c>
      <c r="I59">
        <v>16705</v>
      </c>
      <c r="J59" s="63">
        <v>5507694.7984539699</v>
      </c>
      <c r="K59" s="73">
        <v>11121717.413787493</v>
      </c>
      <c r="M59" s="62">
        <v>0.49521981125200409</v>
      </c>
      <c r="N59" s="59">
        <v>16.27</v>
      </c>
      <c r="O59" s="69">
        <v>15.293799999999999</v>
      </c>
      <c r="P59">
        <v>8272</v>
      </c>
      <c r="Q59" s="59">
        <v>126510.31</v>
      </c>
      <c r="R59" s="59">
        <v>-841.17</v>
      </c>
      <c r="S59" s="59">
        <f t="shared" si="0"/>
        <v>125669.14</v>
      </c>
      <c r="T59" s="50">
        <v>44705.60708159722</v>
      </c>
    </row>
    <row r="60" spans="1:20" x14ac:dyDescent="0.25">
      <c r="A60" t="s">
        <v>118</v>
      </c>
      <c r="B60" t="s">
        <v>117</v>
      </c>
      <c r="C60" t="s">
        <v>364</v>
      </c>
      <c r="D60" t="s">
        <v>249</v>
      </c>
      <c r="E60" t="s">
        <v>122</v>
      </c>
      <c r="F60" t="s">
        <v>33</v>
      </c>
      <c r="G60" t="s">
        <v>14</v>
      </c>
      <c r="H60" t="s">
        <v>408</v>
      </c>
      <c r="I60">
        <v>7794</v>
      </c>
      <c r="J60" s="63">
        <v>5507694.7984539699</v>
      </c>
      <c r="K60" s="73">
        <v>11121717.413787493</v>
      </c>
      <c r="M60" s="62">
        <v>0.49521981125200409</v>
      </c>
      <c r="N60" s="59">
        <v>10.02</v>
      </c>
      <c r="O60" s="69">
        <v>9.4187999999999992</v>
      </c>
      <c r="P60">
        <v>3859</v>
      </c>
      <c r="Q60" s="59">
        <v>36347.15</v>
      </c>
      <c r="R60" s="59">
        <v>37.68</v>
      </c>
      <c r="S60" s="59">
        <f t="shared" si="0"/>
        <v>36384.83</v>
      </c>
      <c r="T60" s="50">
        <v>44705.60708159722</v>
      </c>
    </row>
    <row r="61" spans="1:20" x14ac:dyDescent="0.25">
      <c r="A61" t="s">
        <v>118</v>
      </c>
      <c r="B61" t="s">
        <v>117</v>
      </c>
      <c r="C61" t="s">
        <v>365</v>
      </c>
      <c r="D61" t="s">
        <v>281</v>
      </c>
      <c r="E61" t="s">
        <v>122</v>
      </c>
      <c r="F61" t="s">
        <v>33</v>
      </c>
      <c r="G61" t="s">
        <v>14</v>
      </c>
      <c r="H61" t="s">
        <v>408</v>
      </c>
      <c r="I61">
        <v>7051</v>
      </c>
      <c r="J61" s="63">
        <v>5507694.7984539699</v>
      </c>
      <c r="K61" s="73">
        <v>11121717.413787493</v>
      </c>
      <c r="M61" s="62">
        <v>0.49521981125200409</v>
      </c>
      <c r="N61" s="59">
        <v>10.02</v>
      </c>
      <c r="O61" s="69">
        <v>9.4187999999999992</v>
      </c>
      <c r="P61">
        <v>3491</v>
      </c>
      <c r="Q61" s="59">
        <v>32881.03</v>
      </c>
      <c r="R61" s="59">
        <v>47.09</v>
      </c>
      <c r="S61" s="59">
        <f t="shared" si="0"/>
        <v>32928.119999999995</v>
      </c>
      <c r="T61" s="50">
        <v>44705.60708159722</v>
      </c>
    </row>
    <row r="62" spans="1:20" x14ac:dyDescent="0.25">
      <c r="A62" t="s">
        <v>119</v>
      </c>
      <c r="B62" t="s">
        <v>117</v>
      </c>
      <c r="C62" t="s">
        <v>326</v>
      </c>
      <c r="D62" t="s">
        <v>111</v>
      </c>
      <c r="E62" t="s">
        <v>114</v>
      </c>
      <c r="F62" t="s">
        <v>33</v>
      </c>
      <c r="G62" t="s">
        <v>14</v>
      </c>
      <c r="H62" t="s">
        <v>408</v>
      </c>
      <c r="I62">
        <v>36762</v>
      </c>
      <c r="J62" s="66">
        <v>625758.70505628199</v>
      </c>
      <c r="K62" s="73">
        <v>11121717.413787492</v>
      </c>
      <c r="M62" s="72">
        <v>5.6264575134819972E-2</v>
      </c>
      <c r="N62" s="59">
        <v>1.33</v>
      </c>
      <c r="O62" s="71">
        <v>1.253525</v>
      </c>
      <c r="P62">
        <v>2068</v>
      </c>
      <c r="Q62" s="59">
        <v>2592.29</v>
      </c>
      <c r="R62" s="59">
        <v>31.33</v>
      </c>
      <c r="S62" s="59">
        <f t="shared" si="0"/>
        <v>2623.62</v>
      </c>
      <c r="T62" s="50">
        <v>44705.60708159722</v>
      </c>
    </row>
    <row r="63" spans="1:20" x14ac:dyDescent="0.25">
      <c r="A63" t="s">
        <v>119</v>
      </c>
      <c r="B63" t="s">
        <v>117</v>
      </c>
      <c r="C63" t="s">
        <v>327</v>
      </c>
      <c r="D63" t="s">
        <v>147</v>
      </c>
      <c r="E63" t="s">
        <v>114</v>
      </c>
      <c r="F63" t="s">
        <v>33</v>
      </c>
      <c r="G63" t="s">
        <v>14</v>
      </c>
      <c r="H63" t="s">
        <v>408</v>
      </c>
      <c r="I63">
        <v>15802</v>
      </c>
      <c r="J63" s="66">
        <v>625758.70505628199</v>
      </c>
      <c r="K63" s="73">
        <v>11121717.413787492</v>
      </c>
      <c r="M63" s="72">
        <v>5.6264575134819972E-2</v>
      </c>
      <c r="N63" s="59">
        <v>1.33</v>
      </c>
      <c r="O63" s="71">
        <v>1.253525</v>
      </c>
      <c r="P63">
        <v>889</v>
      </c>
      <c r="Q63" s="59">
        <v>1114.3800000000001</v>
      </c>
      <c r="R63" s="59">
        <v>7.52</v>
      </c>
      <c r="S63" s="59">
        <f t="shared" si="0"/>
        <v>1121.9000000000001</v>
      </c>
      <c r="T63" s="50">
        <v>44705.60708159722</v>
      </c>
    </row>
    <row r="64" spans="1:20" x14ac:dyDescent="0.25">
      <c r="A64" t="s">
        <v>119</v>
      </c>
      <c r="B64" t="s">
        <v>117</v>
      </c>
      <c r="C64" t="s">
        <v>328</v>
      </c>
      <c r="D64" t="s">
        <v>249</v>
      </c>
      <c r="E64" t="s">
        <v>114</v>
      </c>
      <c r="F64" t="s">
        <v>33</v>
      </c>
      <c r="G64" t="s">
        <v>14</v>
      </c>
      <c r="H64" t="s">
        <v>408</v>
      </c>
      <c r="I64">
        <v>163659</v>
      </c>
      <c r="J64" s="66">
        <v>625758.70505628199</v>
      </c>
      <c r="K64" s="73">
        <v>11121717.413787493</v>
      </c>
      <c r="M64" s="72">
        <v>5.6264575134819965E-2</v>
      </c>
      <c r="N64" s="59">
        <v>1.33</v>
      </c>
      <c r="O64" s="71">
        <v>1.253525</v>
      </c>
      <c r="P64">
        <v>9208</v>
      </c>
      <c r="Q64" s="59">
        <v>11542.46</v>
      </c>
      <c r="R64" s="61">
        <v>105.3</v>
      </c>
      <c r="S64" s="59">
        <f t="shared" si="0"/>
        <v>11647.759999999998</v>
      </c>
      <c r="T64" s="50">
        <v>44705.60708159722</v>
      </c>
    </row>
    <row r="65" spans="1:20" x14ac:dyDescent="0.25">
      <c r="A65" t="s">
        <v>119</v>
      </c>
      <c r="B65" t="s">
        <v>117</v>
      </c>
      <c r="C65" t="s">
        <v>329</v>
      </c>
      <c r="D65" t="s">
        <v>281</v>
      </c>
      <c r="E65" t="s">
        <v>114</v>
      </c>
      <c r="F65" t="s">
        <v>33</v>
      </c>
      <c r="G65" t="s">
        <v>14</v>
      </c>
      <c r="H65" t="s">
        <v>408</v>
      </c>
      <c r="I65">
        <v>174124</v>
      </c>
      <c r="J65" s="66">
        <v>625758.70505628199</v>
      </c>
      <c r="K65" s="73">
        <v>11121717.413787493</v>
      </c>
      <c r="M65" s="72">
        <v>5.6264575134819965E-2</v>
      </c>
      <c r="N65" s="59">
        <v>1.33</v>
      </c>
      <c r="O65" s="71">
        <v>1.253525</v>
      </c>
      <c r="P65">
        <v>9797</v>
      </c>
      <c r="Q65" s="59">
        <v>12280.78</v>
      </c>
      <c r="R65" s="59">
        <v>147.91999999999999</v>
      </c>
      <c r="S65" s="59">
        <f t="shared" si="0"/>
        <v>12428.7</v>
      </c>
      <c r="T65" s="50">
        <v>44705.60708159722</v>
      </c>
    </row>
    <row r="66" spans="1:20" x14ac:dyDescent="0.25">
      <c r="A66" t="s">
        <v>119</v>
      </c>
      <c r="B66" t="s">
        <v>117</v>
      </c>
      <c r="C66" t="s">
        <v>330</v>
      </c>
      <c r="D66" t="s">
        <v>147</v>
      </c>
      <c r="E66" t="s">
        <v>160</v>
      </c>
      <c r="F66" t="s">
        <v>33</v>
      </c>
      <c r="G66" t="s">
        <v>14</v>
      </c>
      <c r="H66" t="s">
        <v>408</v>
      </c>
      <c r="I66">
        <v>4945</v>
      </c>
      <c r="J66" s="66">
        <v>625758.70505628199</v>
      </c>
      <c r="K66" s="73">
        <v>11121717.413787492</v>
      </c>
      <c r="M66" s="72">
        <v>5.6264575134819972E-2</v>
      </c>
      <c r="N66" s="59">
        <v>16.27</v>
      </c>
      <c r="O66" s="69">
        <v>15.293799999999999</v>
      </c>
      <c r="P66">
        <v>278</v>
      </c>
      <c r="Q66" s="59">
        <v>4251.68</v>
      </c>
      <c r="R66" s="59">
        <v>-45.89</v>
      </c>
      <c r="S66" s="59">
        <f t="shared" si="0"/>
        <v>4205.79</v>
      </c>
      <c r="T66" s="50">
        <v>44705.60708159722</v>
      </c>
    </row>
    <row r="67" spans="1:20" x14ac:dyDescent="0.25">
      <c r="A67" t="s">
        <v>119</v>
      </c>
      <c r="B67" t="s">
        <v>117</v>
      </c>
      <c r="C67" t="s">
        <v>362</v>
      </c>
      <c r="D67" t="s">
        <v>278</v>
      </c>
      <c r="E67" t="s">
        <v>160</v>
      </c>
      <c r="F67" t="s">
        <v>33</v>
      </c>
      <c r="G67" t="s">
        <v>303</v>
      </c>
      <c r="H67" t="s">
        <v>408</v>
      </c>
      <c r="I67">
        <v>3120</v>
      </c>
      <c r="J67" s="66">
        <v>625758.70505628199</v>
      </c>
      <c r="N67" s="59">
        <v>15.46</v>
      </c>
      <c r="O67" s="69">
        <v>14.532399999999999</v>
      </c>
      <c r="Q67">
        <v>0</v>
      </c>
      <c r="R67">
        <v>0</v>
      </c>
      <c r="S67" s="59">
        <f t="shared" ref="S67:S130" si="1">Q67+R67</f>
        <v>0</v>
      </c>
      <c r="T67" s="50">
        <v>44705.60708159722</v>
      </c>
    </row>
    <row r="68" spans="1:20" x14ac:dyDescent="0.25">
      <c r="A68" t="s">
        <v>119</v>
      </c>
      <c r="B68" t="s">
        <v>117</v>
      </c>
      <c r="C68" t="s">
        <v>363</v>
      </c>
      <c r="D68" t="s">
        <v>281</v>
      </c>
      <c r="E68" t="s">
        <v>160</v>
      </c>
      <c r="F68" t="s">
        <v>33</v>
      </c>
      <c r="G68" t="s">
        <v>14</v>
      </c>
      <c r="H68" t="s">
        <v>408</v>
      </c>
      <c r="I68">
        <v>16705</v>
      </c>
      <c r="J68" s="66">
        <v>625758.70505628199</v>
      </c>
      <c r="K68" s="73">
        <v>11121717.413787493</v>
      </c>
      <c r="M68" s="72">
        <v>5.6264575134819965E-2</v>
      </c>
      <c r="N68" s="59">
        <v>16.27</v>
      </c>
      <c r="O68" s="69">
        <v>15.293799999999999</v>
      </c>
      <c r="P68">
        <v>939</v>
      </c>
      <c r="Q68" s="59">
        <v>14360.88</v>
      </c>
      <c r="R68" s="59">
        <v>-76.47</v>
      </c>
      <c r="S68" s="59">
        <f t="shared" si="1"/>
        <v>14284.41</v>
      </c>
      <c r="T68" s="50">
        <v>44705.60708159722</v>
      </c>
    </row>
    <row r="69" spans="1:20" x14ac:dyDescent="0.25">
      <c r="A69" t="s">
        <v>119</v>
      </c>
      <c r="B69" t="s">
        <v>117</v>
      </c>
      <c r="C69" t="s">
        <v>364</v>
      </c>
      <c r="D69" t="s">
        <v>249</v>
      </c>
      <c r="E69" t="s">
        <v>122</v>
      </c>
      <c r="F69" t="s">
        <v>33</v>
      </c>
      <c r="G69" t="s">
        <v>14</v>
      </c>
      <c r="H69" t="s">
        <v>408</v>
      </c>
      <c r="I69">
        <v>7794</v>
      </c>
      <c r="J69" s="66">
        <v>625758.70505628199</v>
      </c>
      <c r="K69" s="73">
        <v>11121717.413787493</v>
      </c>
      <c r="M69" s="72">
        <v>5.6264575134819965E-2</v>
      </c>
      <c r="N69" s="59">
        <v>10.02</v>
      </c>
      <c r="O69" s="69">
        <v>9.4187999999999992</v>
      </c>
      <c r="P69">
        <v>438</v>
      </c>
      <c r="Q69" s="59">
        <v>4125.43</v>
      </c>
      <c r="R69">
        <v>0</v>
      </c>
      <c r="S69" s="59">
        <f t="shared" si="1"/>
        <v>4125.43</v>
      </c>
      <c r="T69" s="50">
        <v>44705.60708159722</v>
      </c>
    </row>
    <row r="70" spans="1:20" x14ac:dyDescent="0.25">
      <c r="A70" t="s">
        <v>119</v>
      </c>
      <c r="B70" t="s">
        <v>117</v>
      </c>
      <c r="C70" t="s">
        <v>365</v>
      </c>
      <c r="D70" t="s">
        <v>281</v>
      </c>
      <c r="E70" t="s">
        <v>122</v>
      </c>
      <c r="F70" t="s">
        <v>33</v>
      </c>
      <c r="G70" t="s">
        <v>14</v>
      </c>
      <c r="H70" t="s">
        <v>408</v>
      </c>
      <c r="I70">
        <v>7051</v>
      </c>
      <c r="J70" s="66">
        <v>625758.70505628199</v>
      </c>
      <c r="K70" s="73">
        <v>11121717.413787493</v>
      </c>
      <c r="M70" s="72">
        <v>5.6264575134819965E-2</v>
      </c>
      <c r="N70" s="59">
        <v>10.02</v>
      </c>
      <c r="O70" s="69">
        <v>9.4187999999999992</v>
      </c>
      <c r="P70">
        <v>396</v>
      </c>
      <c r="Q70" s="59">
        <v>3729.84</v>
      </c>
      <c r="R70" s="59">
        <v>18.84</v>
      </c>
      <c r="S70" s="59">
        <f t="shared" si="1"/>
        <v>3748.6800000000003</v>
      </c>
      <c r="T70" s="50">
        <v>44705.60708159722</v>
      </c>
    </row>
    <row r="71" spans="1:20" x14ac:dyDescent="0.25">
      <c r="A71" t="s">
        <v>121</v>
      </c>
      <c r="B71" t="s">
        <v>120</v>
      </c>
      <c r="C71" t="s">
        <v>373</v>
      </c>
      <c r="D71" t="s">
        <v>111</v>
      </c>
      <c r="E71" t="s">
        <v>114</v>
      </c>
      <c r="F71" t="s">
        <v>50</v>
      </c>
      <c r="G71" t="s">
        <v>14</v>
      </c>
      <c r="H71" t="s">
        <v>408</v>
      </c>
      <c r="I71">
        <v>91103</v>
      </c>
      <c r="J71" s="66">
        <v>604077.75907036103</v>
      </c>
      <c r="K71" s="63">
        <v>7198023.4109100876</v>
      </c>
      <c r="M71" s="64">
        <v>8.3922727752560058E-2</v>
      </c>
      <c r="N71" s="59">
        <v>1.06</v>
      </c>
      <c r="O71" s="74">
        <v>0.9990500000000001</v>
      </c>
      <c r="P71">
        <v>7645</v>
      </c>
      <c r="Q71" s="59">
        <v>7637.74</v>
      </c>
      <c r="R71" s="59">
        <v>131.87</v>
      </c>
      <c r="S71" s="59">
        <f t="shared" si="1"/>
        <v>7769.61</v>
      </c>
      <c r="T71" s="50">
        <v>44705.60708159722</v>
      </c>
    </row>
    <row r="72" spans="1:20" x14ac:dyDescent="0.25">
      <c r="A72" t="s">
        <v>121</v>
      </c>
      <c r="B72" t="s">
        <v>120</v>
      </c>
      <c r="C72" t="s">
        <v>374</v>
      </c>
      <c r="D72" t="s">
        <v>147</v>
      </c>
      <c r="E72" t="s">
        <v>114</v>
      </c>
      <c r="F72" t="s">
        <v>50</v>
      </c>
      <c r="G72" t="s">
        <v>14</v>
      </c>
      <c r="H72" t="s">
        <v>408</v>
      </c>
      <c r="I72">
        <v>178855</v>
      </c>
      <c r="J72" s="66">
        <v>604077.75907036103</v>
      </c>
      <c r="K72" s="63">
        <v>6255206.1990176309</v>
      </c>
      <c r="M72" s="64">
        <v>9.6571997764874698E-2</v>
      </c>
      <c r="N72" s="59">
        <v>0.87</v>
      </c>
      <c r="O72" s="71">
        <v>0.81997500000000001</v>
      </c>
      <c r="P72">
        <v>17272</v>
      </c>
      <c r="Q72" s="59">
        <v>14162.61</v>
      </c>
      <c r="R72" s="59">
        <v>150.06</v>
      </c>
      <c r="S72" s="59">
        <f t="shared" si="1"/>
        <v>14312.67</v>
      </c>
      <c r="T72" s="50">
        <v>44705.60708159722</v>
      </c>
    </row>
    <row r="73" spans="1:20" x14ac:dyDescent="0.25">
      <c r="A73" t="s">
        <v>121</v>
      </c>
      <c r="B73" t="s">
        <v>120</v>
      </c>
      <c r="C73" t="s">
        <v>375</v>
      </c>
      <c r="D73" t="s">
        <v>251</v>
      </c>
      <c r="E73" t="s">
        <v>114</v>
      </c>
      <c r="F73" t="s">
        <v>50</v>
      </c>
      <c r="G73" t="s">
        <v>14</v>
      </c>
      <c r="H73" t="s">
        <v>408</v>
      </c>
      <c r="I73">
        <v>158845</v>
      </c>
      <c r="J73" s="66">
        <v>604077.75907036103</v>
      </c>
      <c r="K73" s="63">
        <v>7196047.810691746</v>
      </c>
      <c r="M73" s="64">
        <v>8.3945767866193746E-2</v>
      </c>
      <c r="N73" s="59">
        <v>1.06</v>
      </c>
      <c r="O73" s="74">
        <v>0.9990500000000001</v>
      </c>
      <c r="P73">
        <v>13334</v>
      </c>
      <c r="Q73" s="59">
        <v>13321.33</v>
      </c>
      <c r="R73" s="59">
        <v>134.88</v>
      </c>
      <c r="S73" s="59">
        <f t="shared" si="1"/>
        <v>13456.21</v>
      </c>
      <c r="T73" s="50">
        <v>44705.60708159722</v>
      </c>
    </row>
    <row r="74" spans="1:20" x14ac:dyDescent="0.25">
      <c r="A74" t="s">
        <v>121</v>
      </c>
      <c r="B74" t="s">
        <v>120</v>
      </c>
      <c r="C74" t="s">
        <v>376</v>
      </c>
      <c r="D74" t="s">
        <v>147</v>
      </c>
      <c r="E74" t="s">
        <v>160</v>
      </c>
      <c r="F74" t="s">
        <v>50</v>
      </c>
      <c r="G74" t="s">
        <v>14</v>
      </c>
      <c r="H74" t="s">
        <v>408</v>
      </c>
      <c r="I74">
        <v>16996</v>
      </c>
      <c r="J74" s="66">
        <v>604077.75907036103</v>
      </c>
      <c r="K74" s="63">
        <v>6255206.1990176309</v>
      </c>
      <c r="M74" s="64">
        <v>9.6571997764874698E-2</v>
      </c>
      <c r="N74" s="59">
        <v>4.84</v>
      </c>
      <c r="O74" s="69">
        <v>4.5495999999999999</v>
      </c>
      <c r="P74">
        <v>1641</v>
      </c>
      <c r="Q74" s="59">
        <v>7465.89</v>
      </c>
      <c r="R74" s="61">
        <v>-45.5</v>
      </c>
      <c r="S74" s="59">
        <f t="shared" si="1"/>
        <v>7420.39</v>
      </c>
      <c r="T74" s="50">
        <v>44705.60708159722</v>
      </c>
    </row>
    <row r="75" spans="1:20" x14ac:dyDescent="0.25">
      <c r="A75" t="s">
        <v>121</v>
      </c>
      <c r="B75" t="s">
        <v>120</v>
      </c>
      <c r="C75" t="s">
        <v>377</v>
      </c>
      <c r="D75" t="s">
        <v>277</v>
      </c>
      <c r="E75" t="s">
        <v>160</v>
      </c>
      <c r="F75" t="s">
        <v>50</v>
      </c>
      <c r="G75" t="s">
        <v>14</v>
      </c>
      <c r="H75" t="s">
        <v>408</v>
      </c>
      <c r="I75">
        <v>0</v>
      </c>
      <c r="J75" s="66">
        <v>604077.75907036103</v>
      </c>
      <c r="K75" s="63">
        <v>7198023.4109100876</v>
      </c>
      <c r="M75" s="64">
        <v>8.3922727752560058E-2</v>
      </c>
      <c r="N75" s="59">
        <v>9.76</v>
      </c>
      <c r="O75" s="69">
        <v>9.1743999999999986</v>
      </c>
      <c r="P75">
        <v>0</v>
      </c>
      <c r="Q75">
        <v>0</v>
      </c>
      <c r="R75" s="59">
        <v>-18.350000000000001</v>
      </c>
      <c r="S75" s="59">
        <f t="shared" si="1"/>
        <v>-18.350000000000001</v>
      </c>
      <c r="T75" s="50">
        <v>44705.60708159722</v>
      </c>
    </row>
    <row r="76" spans="1:20" x14ac:dyDescent="0.25">
      <c r="A76" t="s">
        <v>121</v>
      </c>
      <c r="B76" t="s">
        <v>120</v>
      </c>
      <c r="C76" t="s">
        <v>378</v>
      </c>
      <c r="D76" t="s">
        <v>111</v>
      </c>
      <c r="E76" t="s">
        <v>122</v>
      </c>
      <c r="F76" t="s">
        <v>50</v>
      </c>
      <c r="G76" t="s">
        <v>14</v>
      </c>
      <c r="H76" t="s">
        <v>408</v>
      </c>
      <c r="I76">
        <v>5766</v>
      </c>
      <c r="J76" s="66">
        <v>604077.75907036103</v>
      </c>
      <c r="K76" s="63">
        <v>7198023.4109100886</v>
      </c>
      <c r="M76" s="72">
        <v>8.3922727752560045E-2</v>
      </c>
      <c r="N76" s="59">
        <v>11.17</v>
      </c>
      <c r="O76" s="69">
        <v>10.499799999999999</v>
      </c>
      <c r="P76">
        <v>483</v>
      </c>
      <c r="Q76" s="61">
        <v>5071.3999999999996</v>
      </c>
      <c r="R76">
        <v>0</v>
      </c>
      <c r="S76" s="59">
        <f t="shared" si="1"/>
        <v>5071.3999999999996</v>
      </c>
      <c r="T76" s="50">
        <v>44705.60708159722</v>
      </c>
    </row>
    <row r="77" spans="1:20" x14ac:dyDescent="0.25">
      <c r="A77" t="s">
        <v>121</v>
      </c>
      <c r="B77" t="s">
        <v>120</v>
      </c>
      <c r="C77" t="s">
        <v>379</v>
      </c>
      <c r="D77" t="s">
        <v>251</v>
      </c>
      <c r="E77" t="s">
        <v>122</v>
      </c>
      <c r="F77" t="s">
        <v>50</v>
      </c>
      <c r="G77" t="s">
        <v>14</v>
      </c>
      <c r="H77" t="s">
        <v>408</v>
      </c>
      <c r="I77">
        <v>9771</v>
      </c>
      <c r="J77" s="66">
        <v>604077.75907036103</v>
      </c>
      <c r="K77" s="63">
        <v>7196047.810691745</v>
      </c>
      <c r="M77" s="64">
        <v>8.394576786619376E-2</v>
      </c>
      <c r="N77" s="59">
        <v>11.16</v>
      </c>
      <c r="O77" s="69">
        <v>10.490399999999999</v>
      </c>
      <c r="P77">
        <v>820</v>
      </c>
      <c r="Q77" s="59">
        <v>8602.1299999999992</v>
      </c>
      <c r="R77" s="59">
        <v>20.98</v>
      </c>
      <c r="S77" s="59">
        <f t="shared" si="1"/>
        <v>8623.1099999999988</v>
      </c>
      <c r="T77" s="50">
        <v>44705.60708159722</v>
      </c>
    </row>
    <row r="78" spans="1:20" x14ac:dyDescent="0.25">
      <c r="A78" t="s">
        <v>123</v>
      </c>
      <c r="B78" t="s">
        <v>120</v>
      </c>
      <c r="C78" t="s">
        <v>373</v>
      </c>
      <c r="D78" t="s">
        <v>111</v>
      </c>
      <c r="E78" t="s">
        <v>114</v>
      </c>
      <c r="F78" t="s">
        <v>50</v>
      </c>
      <c r="G78" t="s">
        <v>14</v>
      </c>
      <c r="H78" t="s">
        <v>408</v>
      </c>
      <c r="I78">
        <v>91103</v>
      </c>
      <c r="J78" s="67">
        <v>1975.60021834332</v>
      </c>
      <c r="K78" s="63">
        <v>7198023.4109100876</v>
      </c>
      <c r="M78" s="70">
        <v>2.7446426686371855E-4</v>
      </c>
      <c r="N78" s="59">
        <v>1.06</v>
      </c>
      <c r="O78" s="74">
        <v>0.9990500000000001</v>
      </c>
      <c r="P78">
        <v>25</v>
      </c>
      <c r="Q78" s="59">
        <v>24.98</v>
      </c>
      <c r="R78">
        <v>0</v>
      </c>
      <c r="S78" s="59">
        <f t="shared" si="1"/>
        <v>24.98</v>
      </c>
      <c r="T78" s="50">
        <v>44705.60708159722</v>
      </c>
    </row>
    <row r="79" spans="1:20" x14ac:dyDescent="0.25">
      <c r="A79" t="s">
        <v>123</v>
      </c>
      <c r="B79" t="s">
        <v>120</v>
      </c>
      <c r="C79" t="s">
        <v>374</v>
      </c>
      <c r="D79" t="s">
        <v>147</v>
      </c>
      <c r="E79" t="s">
        <v>114</v>
      </c>
      <c r="F79" t="s">
        <v>50</v>
      </c>
      <c r="G79" t="s">
        <v>303</v>
      </c>
      <c r="H79" t="s">
        <v>408</v>
      </c>
      <c r="I79">
        <v>178855</v>
      </c>
      <c r="J79" s="67">
        <v>1975.60021834332</v>
      </c>
      <c r="N79" s="59">
        <v>0.87</v>
      </c>
      <c r="O79" s="71">
        <v>0.81997500000000001</v>
      </c>
      <c r="Q79">
        <v>0</v>
      </c>
      <c r="R79">
        <v>0</v>
      </c>
      <c r="S79" s="59">
        <f t="shared" si="1"/>
        <v>0</v>
      </c>
      <c r="T79" s="50">
        <v>44705.60708159722</v>
      </c>
    </row>
    <row r="80" spans="1:20" x14ac:dyDescent="0.25">
      <c r="A80" t="s">
        <v>123</v>
      </c>
      <c r="B80" t="s">
        <v>120</v>
      </c>
      <c r="C80" t="s">
        <v>375</v>
      </c>
      <c r="D80" t="s">
        <v>251</v>
      </c>
      <c r="E80" t="s">
        <v>114</v>
      </c>
      <c r="F80" t="s">
        <v>50</v>
      </c>
      <c r="G80" t="s">
        <v>303</v>
      </c>
      <c r="H80" t="s">
        <v>408</v>
      </c>
      <c r="I80">
        <v>158845</v>
      </c>
      <c r="J80" s="67">
        <v>1975.60021834332</v>
      </c>
      <c r="N80" s="59">
        <v>1.06</v>
      </c>
      <c r="O80" s="74">
        <v>0.9990500000000001</v>
      </c>
      <c r="Q80">
        <v>0</v>
      </c>
      <c r="R80">
        <v>0</v>
      </c>
      <c r="S80" s="59">
        <f t="shared" si="1"/>
        <v>0</v>
      </c>
      <c r="T80" s="50">
        <v>44705.60708159722</v>
      </c>
    </row>
    <row r="81" spans="1:20" x14ac:dyDescent="0.25">
      <c r="A81" t="s">
        <v>123</v>
      </c>
      <c r="B81" t="s">
        <v>120</v>
      </c>
      <c r="C81" t="s">
        <v>376</v>
      </c>
      <c r="D81" t="s">
        <v>147</v>
      </c>
      <c r="E81" t="s">
        <v>160</v>
      </c>
      <c r="F81" t="s">
        <v>50</v>
      </c>
      <c r="G81" t="s">
        <v>303</v>
      </c>
      <c r="H81" t="s">
        <v>408</v>
      </c>
      <c r="I81">
        <v>16996</v>
      </c>
      <c r="J81" s="67">
        <v>1975.60021834332</v>
      </c>
      <c r="N81" s="59">
        <v>4.84</v>
      </c>
      <c r="O81" s="69">
        <v>4.5495999999999999</v>
      </c>
      <c r="Q81">
        <v>0</v>
      </c>
      <c r="R81">
        <v>0</v>
      </c>
      <c r="S81" s="59">
        <f t="shared" si="1"/>
        <v>0</v>
      </c>
      <c r="T81" s="50">
        <v>44705.60708159722</v>
      </c>
    </row>
    <row r="82" spans="1:20" x14ac:dyDescent="0.25">
      <c r="A82" t="s">
        <v>123</v>
      </c>
      <c r="B82" t="s">
        <v>120</v>
      </c>
      <c r="C82" t="s">
        <v>377</v>
      </c>
      <c r="D82" t="s">
        <v>277</v>
      </c>
      <c r="E82" t="s">
        <v>160</v>
      </c>
      <c r="F82" t="s">
        <v>50</v>
      </c>
      <c r="G82" t="s">
        <v>14</v>
      </c>
      <c r="H82" t="s">
        <v>408</v>
      </c>
      <c r="I82">
        <v>0</v>
      </c>
      <c r="J82" s="67">
        <v>1975.60021834332</v>
      </c>
      <c r="K82" s="63">
        <v>7198023.4109100876</v>
      </c>
      <c r="M82" s="70">
        <v>2.7446426686371855E-4</v>
      </c>
      <c r="N82" s="59">
        <v>9.76</v>
      </c>
      <c r="O82" s="69">
        <v>9.1743999999999986</v>
      </c>
      <c r="P82">
        <v>0</v>
      </c>
      <c r="Q82">
        <v>0</v>
      </c>
      <c r="R82">
        <v>0</v>
      </c>
      <c r="S82" s="59">
        <f t="shared" si="1"/>
        <v>0</v>
      </c>
      <c r="T82" s="50">
        <v>44705.60708159722</v>
      </c>
    </row>
    <row r="83" spans="1:20" x14ac:dyDescent="0.25">
      <c r="A83" t="s">
        <v>123</v>
      </c>
      <c r="B83" t="s">
        <v>120</v>
      </c>
      <c r="C83" t="s">
        <v>378</v>
      </c>
      <c r="D83" t="s">
        <v>111</v>
      </c>
      <c r="E83" t="s">
        <v>122</v>
      </c>
      <c r="F83" t="s">
        <v>50</v>
      </c>
      <c r="G83" t="s">
        <v>14</v>
      </c>
      <c r="H83" t="s">
        <v>408</v>
      </c>
      <c r="I83">
        <v>5766</v>
      </c>
      <c r="J83" s="67">
        <v>1975.60021834332</v>
      </c>
      <c r="K83" s="63">
        <v>7198023.4109100886</v>
      </c>
      <c r="M83" s="70">
        <v>2.7446426686371849E-4</v>
      </c>
      <c r="N83" s="59">
        <v>11.17</v>
      </c>
      <c r="O83" s="69">
        <v>10.499799999999999</v>
      </c>
      <c r="P83">
        <v>1</v>
      </c>
      <c r="Q83" s="61">
        <v>10.5</v>
      </c>
      <c r="R83">
        <v>0</v>
      </c>
      <c r="S83" s="59">
        <f t="shared" si="1"/>
        <v>10.5</v>
      </c>
      <c r="T83" s="50">
        <v>44705.60708159722</v>
      </c>
    </row>
    <row r="84" spans="1:20" x14ac:dyDescent="0.25">
      <c r="A84" t="s">
        <v>143</v>
      </c>
      <c r="B84" t="s">
        <v>140</v>
      </c>
      <c r="C84" t="s">
        <v>378</v>
      </c>
      <c r="D84" t="s">
        <v>111</v>
      </c>
      <c r="E84" t="s">
        <v>122</v>
      </c>
      <c r="F84" t="s">
        <v>50</v>
      </c>
      <c r="G84" t="s">
        <v>14</v>
      </c>
      <c r="H84" t="s">
        <v>408</v>
      </c>
      <c r="I84">
        <v>5766</v>
      </c>
      <c r="J84" s="63">
        <v>2659183.2220980301</v>
      </c>
      <c r="K84" s="63">
        <v>7198023.4109100886</v>
      </c>
      <c r="M84" s="62">
        <v>0.3694324219712164</v>
      </c>
      <c r="N84" s="59">
        <v>11.17</v>
      </c>
      <c r="O84" s="69">
        <v>10.499799999999999</v>
      </c>
      <c r="P84">
        <v>2130</v>
      </c>
      <c r="Q84" s="59">
        <v>22364.57</v>
      </c>
      <c r="R84">
        <v>0</v>
      </c>
      <c r="S84" s="59">
        <f t="shared" si="1"/>
        <v>22364.57</v>
      </c>
      <c r="T84" s="50">
        <v>44705.60708159722</v>
      </c>
    </row>
    <row r="85" spans="1:20" x14ac:dyDescent="0.25">
      <c r="A85" t="s">
        <v>143</v>
      </c>
      <c r="B85" t="s">
        <v>140</v>
      </c>
      <c r="C85" t="s">
        <v>379</v>
      </c>
      <c r="D85" t="s">
        <v>251</v>
      </c>
      <c r="E85" t="s">
        <v>122</v>
      </c>
      <c r="F85" t="s">
        <v>50</v>
      </c>
      <c r="G85" t="s">
        <v>14</v>
      </c>
      <c r="H85" t="s">
        <v>408</v>
      </c>
      <c r="I85">
        <v>9771</v>
      </c>
      <c r="J85" s="63">
        <v>2659183.2220980301</v>
      </c>
      <c r="K85" s="63">
        <v>7196047.810691745</v>
      </c>
      <c r="M85" s="62">
        <v>0.36953384580728721</v>
      </c>
      <c r="N85" s="59">
        <v>11.16</v>
      </c>
      <c r="O85" s="69">
        <v>10.490399999999999</v>
      </c>
      <c r="P85">
        <v>3610</v>
      </c>
      <c r="Q85" s="59">
        <v>37870.339999999997</v>
      </c>
      <c r="R85" s="59">
        <v>62.95</v>
      </c>
      <c r="S85" s="59">
        <f t="shared" si="1"/>
        <v>37933.289999999994</v>
      </c>
      <c r="T85" s="50">
        <v>44705.60708159722</v>
      </c>
    </row>
    <row r="86" spans="1:20" x14ac:dyDescent="0.25">
      <c r="A86" t="s">
        <v>144</v>
      </c>
      <c r="B86" t="s">
        <v>140</v>
      </c>
      <c r="C86" t="s">
        <v>373</v>
      </c>
      <c r="D86" t="s">
        <v>111</v>
      </c>
      <c r="E86" t="s">
        <v>114</v>
      </c>
      <c r="F86" t="s">
        <v>50</v>
      </c>
      <c r="G86" t="s">
        <v>14</v>
      </c>
      <c r="H86" t="s">
        <v>408</v>
      </c>
      <c r="I86">
        <v>91103</v>
      </c>
      <c r="J86" s="66">
        <v>870099.92693266599</v>
      </c>
      <c r="K86" s="63">
        <v>7198023.4109100876</v>
      </c>
      <c r="M86" s="62">
        <v>0.12088039691755521</v>
      </c>
      <c r="N86" s="59">
        <v>1.06</v>
      </c>
      <c r="O86" s="74">
        <v>0.9990500000000001</v>
      </c>
      <c r="P86">
        <v>11012</v>
      </c>
      <c r="Q86" s="59">
        <v>11001.54</v>
      </c>
      <c r="R86" s="59">
        <v>191.82</v>
      </c>
      <c r="S86" s="59">
        <f t="shared" si="1"/>
        <v>11193.36</v>
      </c>
      <c r="T86" s="50">
        <v>44705.60708159722</v>
      </c>
    </row>
    <row r="87" spans="1:20" x14ac:dyDescent="0.25">
      <c r="A87" t="s">
        <v>144</v>
      </c>
      <c r="B87" t="s">
        <v>140</v>
      </c>
      <c r="C87" t="s">
        <v>374</v>
      </c>
      <c r="D87" t="s">
        <v>147</v>
      </c>
      <c r="E87" t="s">
        <v>114</v>
      </c>
      <c r="F87" t="s">
        <v>50</v>
      </c>
      <c r="G87" t="s">
        <v>14</v>
      </c>
      <c r="H87" t="s">
        <v>408</v>
      </c>
      <c r="I87">
        <v>178855</v>
      </c>
      <c r="J87" s="66">
        <v>870099.92693266599</v>
      </c>
      <c r="K87" s="63">
        <v>6255206.1990176309</v>
      </c>
      <c r="M87" s="62">
        <v>0.13910011904472688</v>
      </c>
      <c r="N87" s="59">
        <v>0.87</v>
      </c>
      <c r="O87" s="71">
        <v>0.81997500000000001</v>
      </c>
      <c r="P87">
        <v>24878</v>
      </c>
      <c r="Q87" s="59">
        <v>20399.34</v>
      </c>
      <c r="R87" s="61">
        <v>217.3</v>
      </c>
      <c r="S87" s="59">
        <f t="shared" si="1"/>
        <v>20616.64</v>
      </c>
      <c r="T87" s="50">
        <v>44705.60708159722</v>
      </c>
    </row>
    <row r="88" spans="1:20" x14ac:dyDescent="0.25">
      <c r="A88" t="s">
        <v>144</v>
      </c>
      <c r="B88" t="s">
        <v>140</v>
      </c>
      <c r="C88" t="s">
        <v>375</v>
      </c>
      <c r="D88" t="s">
        <v>251</v>
      </c>
      <c r="E88" t="s">
        <v>114</v>
      </c>
      <c r="F88" t="s">
        <v>50</v>
      </c>
      <c r="G88" t="s">
        <v>14</v>
      </c>
      <c r="H88" t="s">
        <v>408</v>
      </c>
      <c r="I88">
        <v>158845</v>
      </c>
      <c r="J88" s="66">
        <v>870099.92693266599</v>
      </c>
      <c r="K88" s="63">
        <v>7196047.810691746</v>
      </c>
      <c r="M88" s="72">
        <v>0.12091358337557022</v>
      </c>
      <c r="N88" s="59">
        <v>1.06</v>
      </c>
      <c r="O88" s="74">
        <v>0.9990500000000001</v>
      </c>
      <c r="P88">
        <v>19206</v>
      </c>
      <c r="Q88" s="59">
        <v>19187.75</v>
      </c>
      <c r="R88" s="59">
        <v>194.82</v>
      </c>
      <c r="S88" s="59">
        <f t="shared" si="1"/>
        <v>19382.57</v>
      </c>
      <c r="T88" s="50">
        <v>44705.60708159722</v>
      </c>
    </row>
    <row r="89" spans="1:20" x14ac:dyDescent="0.25">
      <c r="A89" t="s">
        <v>144</v>
      </c>
      <c r="B89" t="s">
        <v>140</v>
      </c>
      <c r="C89" t="s">
        <v>376</v>
      </c>
      <c r="D89" t="s">
        <v>147</v>
      </c>
      <c r="E89" t="s">
        <v>160</v>
      </c>
      <c r="F89" t="s">
        <v>50</v>
      </c>
      <c r="G89" t="s">
        <v>14</v>
      </c>
      <c r="H89" t="s">
        <v>408</v>
      </c>
      <c r="I89">
        <v>16996</v>
      </c>
      <c r="J89" s="66">
        <v>870099.92693266599</v>
      </c>
      <c r="K89" s="63">
        <v>6255206.1990176309</v>
      </c>
      <c r="M89" s="62">
        <v>0.13910011904472688</v>
      </c>
      <c r="N89" s="59">
        <v>4.84</v>
      </c>
      <c r="O89" s="69">
        <v>4.5495999999999999</v>
      </c>
      <c r="P89">
        <v>2364</v>
      </c>
      <c r="Q89" s="59">
        <v>10755.25</v>
      </c>
      <c r="R89" s="61">
        <v>-54.6</v>
      </c>
      <c r="S89" s="59">
        <f t="shared" si="1"/>
        <v>10700.65</v>
      </c>
      <c r="T89" s="50">
        <v>44705.60708159722</v>
      </c>
    </row>
    <row r="90" spans="1:20" x14ac:dyDescent="0.25">
      <c r="A90" t="s">
        <v>144</v>
      </c>
      <c r="B90" t="s">
        <v>140</v>
      </c>
      <c r="C90" t="s">
        <v>377</v>
      </c>
      <c r="D90" t="s">
        <v>277</v>
      </c>
      <c r="E90" t="s">
        <v>160</v>
      </c>
      <c r="F90" t="s">
        <v>50</v>
      </c>
      <c r="G90" t="s">
        <v>14</v>
      </c>
      <c r="H90" t="s">
        <v>408</v>
      </c>
      <c r="I90">
        <v>0</v>
      </c>
      <c r="J90" s="66">
        <v>870099.92693266599</v>
      </c>
      <c r="K90" s="63">
        <v>7198023.4109100876</v>
      </c>
      <c r="M90" s="62">
        <v>0.12088039691755521</v>
      </c>
      <c r="N90" s="59">
        <v>9.76</v>
      </c>
      <c r="O90" s="69">
        <v>9.1743999999999986</v>
      </c>
      <c r="P90">
        <v>0</v>
      </c>
      <c r="Q90">
        <v>0</v>
      </c>
      <c r="R90" s="59">
        <v>-9.17</v>
      </c>
      <c r="S90" s="59">
        <f t="shared" si="1"/>
        <v>-9.17</v>
      </c>
      <c r="T90" s="50">
        <v>44705.60708159722</v>
      </c>
    </row>
    <row r="91" spans="1:20" x14ac:dyDescent="0.25">
      <c r="A91" t="s">
        <v>144</v>
      </c>
      <c r="B91" t="s">
        <v>140</v>
      </c>
      <c r="C91" t="s">
        <v>378</v>
      </c>
      <c r="D91" t="s">
        <v>111</v>
      </c>
      <c r="E91" t="s">
        <v>122</v>
      </c>
      <c r="F91" t="s">
        <v>50</v>
      </c>
      <c r="G91" t="s">
        <v>14</v>
      </c>
      <c r="H91" t="s">
        <v>408</v>
      </c>
      <c r="I91">
        <v>5766</v>
      </c>
      <c r="J91" s="66">
        <v>870099.92693266599</v>
      </c>
      <c r="K91" s="63">
        <v>7198023.4109100886</v>
      </c>
      <c r="M91" s="62">
        <v>0.1208803969175552</v>
      </c>
      <c r="N91" s="59">
        <v>11.17</v>
      </c>
      <c r="O91" s="69">
        <v>10.499799999999999</v>
      </c>
      <c r="P91">
        <v>696</v>
      </c>
      <c r="Q91" s="59">
        <v>7307.86</v>
      </c>
      <c r="R91" s="61">
        <v>-10.5</v>
      </c>
      <c r="S91" s="59">
        <f t="shared" si="1"/>
        <v>7297.36</v>
      </c>
      <c r="T91" s="50">
        <v>44705.60708159722</v>
      </c>
    </row>
    <row r="92" spans="1:20" x14ac:dyDescent="0.25">
      <c r="A92" t="s">
        <v>144</v>
      </c>
      <c r="B92" t="s">
        <v>140</v>
      </c>
      <c r="C92" t="s">
        <v>379</v>
      </c>
      <c r="D92" t="s">
        <v>251</v>
      </c>
      <c r="E92" t="s">
        <v>122</v>
      </c>
      <c r="F92" t="s">
        <v>50</v>
      </c>
      <c r="G92" t="s">
        <v>14</v>
      </c>
      <c r="H92" t="s">
        <v>408</v>
      </c>
      <c r="I92">
        <v>9771</v>
      </c>
      <c r="J92" s="66">
        <v>870099.92693266599</v>
      </c>
      <c r="K92" s="63">
        <v>7196047.810691745</v>
      </c>
      <c r="M92" s="72">
        <v>0.12091358337557023</v>
      </c>
      <c r="N92" s="59">
        <v>11.16</v>
      </c>
      <c r="O92" s="69">
        <v>10.490399999999999</v>
      </c>
      <c r="P92">
        <v>1181</v>
      </c>
      <c r="Q92" s="59">
        <v>12389.16</v>
      </c>
      <c r="R92" s="59">
        <v>31.47</v>
      </c>
      <c r="S92" s="59">
        <f t="shared" si="1"/>
        <v>12420.63</v>
      </c>
      <c r="T92" s="50">
        <v>44705.60708159722</v>
      </c>
    </row>
    <row r="93" spans="1:20" x14ac:dyDescent="0.25">
      <c r="A93" t="s">
        <v>145</v>
      </c>
      <c r="B93" t="s">
        <v>140</v>
      </c>
      <c r="C93" t="s">
        <v>373</v>
      </c>
      <c r="D93" t="s">
        <v>111</v>
      </c>
      <c r="E93" t="s">
        <v>114</v>
      </c>
      <c r="F93" t="s">
        <v>50</v>
      </c>
      <c r="G93" t="s">
        <v>14</v>
      </c>
      <c r="H93" t="s">
        <v>408</v>
      </c>
      <c r="I93">
        <v>91103</v>
      </c>
      <c r="J93" s="63">
        <v>1324234.6950723501</v>
      </c>
      <c r="K93" s="63">
        <v>7198023.4109100876</v>
      </c>
      <c r="M93" s="62">
        <v>0.18397199056968883</v>
      </c>
      <c r="N93" s="59">
        <v>1.06</v>
      </c>
      <c r="O93" s="74">
        <v>0.9990500000000001</v>
      </c>
      <c r="P93">
        <v>16760</v>
      </c>
      <c r="Q93" s="59">
        <v>16744.080000000002</v>
      </c>
      <c r="R93" s="59">
        <v>288.73</v>
      </c>
      <c r="S93" s="59">
        <f t="shared" si="1"/>
        <v>17032.810000000001</v>
      </c>
      <c r="T93" s="50">
        <v>44705.60708159722</v>
      </c>
    </row>
    <row r="94" spans="1:20" x14ac:dyDescent="0.25">
      <c r="A94" t="s">
        <v>145</v>
      </c>
      <c r="B94" t="s">
        <v>140</v>
      </c>
      <c r="C94" t="s">
        <v>374</v>
      </c>
      <c r="D94" t="s">
        <v>147</v>
      </c>
      <c r="E94" t="s">
        <v>114</v>
      </c>
      <c r="F94" t="s">
        <v>50</v>
      </c>
      <c r="G94" t="s">
        <v>14</v>
      </c>
      <c r="H94" t="s">
        <v>408</v>
      </c>
      <c r="I94">
        <v>178855</v>
      </c>
      <c r="J94" s="63">
        <v>1324234.6950723501</v>
      </c>
      <c r="K94" s="63">
        <v>6255206.1990176309</v>
      </c>
      <c r="M94" s="62">
        <v>0.21170120583400093</v>
      </c>
      <c r="N94" s="59">
        <v>0.87</v>
      </c>
      <c r="O94" s="71">
        <v>0.81997500000000001</v>
      </c>
      <c r="P94">
        <v>37863</v>
      </c>
      <c r="Q94" s="59">
        <v>31046.71</v>
      </c>
      <c r="R94" s="59">
        <v>330.44</v>
      </c>
      <c r="S94" s="59">
        <f t="shared" si="1"/>
        <v>31377.149999999998</v>
      </c>
      <c r="T94" s="50">
        <v>44705.60708159722</v>
      </c>
    </row>
    <row r="95" spans="1:20" x14ac:dyDescent="0.25">
      <c r="A95" t="s">
        <v>145</v>
      </c>
      <c r="B95" t="s">
        <v>140</v>
      </c>
      <c r="C95" t="s">
        <v>375</v>
      </c>
      <c r="D95" t="s">
        <v>251</v>
      </c>
      <c r="E95" t="s">
        <v>114</v>
      </c>
      <c r="F95" t="s">
        <v>50</v>
      </c>
      <c r="G95" t="s">
        <v>14</v>
      </c>
      <c r="H95" t="s">
        <v>408</v>
      </c>
      <c r="I95">
        <v>158845</v>
      </c>
      <c r="J95" s="63">
        <v>1324234.6950723501</v>
      </c>
      <c r="K95" s="63">
        <v>7196047.810691746</v>
      </c>
      <c r="M95" s="62">
        <v>0.18402249816973537</v>
      </c>
      <c r="N95" s="59">
        <v>1.06</v>
      </c>
      <c r="O95" s="74">
        <v>0.9990500000000001</v>
      </c>
      <c r="P95">
        <v>29231</v>
      </c>
      <c r="Q95" s="59">
        <v>29203.23</v>
      </c>
      <c r="R95" s="59">
        <v>296.73</v>
      </c>
      <c r="S95" s="59">
        <f t="shared" si="1"/>
        <v>29499.96</v>
      </c>
      <c r="T95" s="50">
        <v>44705.60708159722</v>
      </c>
    </row>
    <row r="96" spans="1:20" x14ac:dyDescent="0.25">
      <c r="A96" t="s">
        <v>145</v>
      </c>
      <c r="B96" t="s">
        <v>140</v>
      </c>
      <c r="C96" t="s">
        <v>376</v>
      </c>
      <c r="D96" t="s">
        <v>147</v>
      </c>
      <c r="E96" t="s">
        <v>160</v>
      </c>
      <c r="F96" t="s">
        <v>50</v>
      </c>
      <c r="G96" t="s">
        <v>14</v>
      </c>
      <c r="H96" t="s">
        <v>408</v>
      </c>
      <c r="I96">
        <v>16996</v>
      </c>
      <c r="J96" s="63">
        <v>1324234.6950723501</v>
      </c>
      <c r="K96" s="63">
        <v>6255206.1990176309</v>
      </c>
      <c r="M96" s="62">
        <v>0.21170120583400093</v>
      </c>
      <c r="N96" s="59">
        <v>4.84</v>
      </c>
      <c r="O96" s="69">
        <v>4.5495999999999999</v>
      </c>
      <c r="P96">
        <v>3598</v>
      </c>
      <c r="Q96" s="59">
        <v>16369.46</v>
      </c>
      <c r="R96" s="59">
        <v>-77.349999999999994</v>
      </c>
      <c r="S96" s="59">
        <f t="shared" si="1"/>
        <v>16292.109999999999</v>
      </c>
      <c r="T96" s="50">
        <v>44705.60708159722</v>
      </c>
    </row>
    <row r="97" spans="1:20" x14ac:dyDescent="0.25">
      <c r="A97" t="s">
        <v>145</v>
      </c>
      <c r="B97" t="s">
        <v>140</v>
      </c>
      <c r="C97" t="s">
        <v>377</v>
      </c>
      <c r="D97" t="s">
        <v>277</v>
      </c>
      <c r="E97" t="s">
        <v>160</v>
      </c>
      <c r="F97" t="s">
        <v>50</v>
      </c>
      <c r="G97" t="s">
        <v>14</v>
      </c>
      <c r="H97" t="s">
        <v>408</v>
      </c>
      <c r="I97">
        <v>0</v>
      </c>
      <c r="J97" s="63">
        <v>1324234.6950723501</v>
      </c>
      <c r="K97" s="63">
        <v>7198023.4109100876</v>
      </c>
      <c r="M97" s="62">
        <v>0.18397199056968883</v>
      </c>
      <c r="N97" s="59">
        <v>9.76</v>
      </c>
      <c r="O97" s="69">
        <v>9.1743999999999986</v>
      </c>
      <c r="P97">
        <v>0</v>
      </c>
      <c r="Q97">
        <v>0</v>
      </c>
      <c r="R97" s="59">
        <v>-9.17</v>
      </c>
      <c r="S97" s="59">
        <f t="shared" si="1"/>
        <v>-9.17</v>
      </c>
      <c r="T97" s="50">
        <v>44705.60708159722</v>
      </c>
    </row>
    <row r="98" spans="1:20" x14ac:dyDescent="0.25">
      <c r="A98" t="s">
        <v>145</v>
      </c>
      <c r="B98" t="s">
        <v>140</v>
      </c>
      <c r="C98" t="s">
        <v>378</v>
      </c>
      <c r="D98" t="s">
        <v>111</v>
      </c>
      <c r="E98" t="s">
        <v>122</v>
      </c>
      <c r="F98" t="s">
        <v>50</v>
      </c>
      <c r="G98" t="s">
        <v>14</v>
      </c>
      <c r="H98" t="s">
        <v>408</v>
      </c>
      <c r="I98">
        <v>5766</v>
      </c>
      <c r="J98" s="63">
        <v>1324234.6950723501</v>
      </c>
      <c r="K98" s="63">
        <v>7198023.4109100886</v>
      </c>
      <c r="M98" s="62">
        <v>0.1839719905696888</v>
      </c>
      <c r="N98" s="59">
        <v>11.17</v>
      </c>
      <c r="O98" s="69">
        <v>10.499799999999999</v>
      </c>
      <c r="P98">
        <v>1060</v>
      </c>
      <c r="Q98" s="59">
        <v>11129.79</v>
      </c>
      <c r="R98" s="61">
        <v>10.5</v>
      </c>
      <c r="S98" s="59">
        <f t="shared" si="1"/>
        <v>11140.29</v>
      </c>
      <c r="T98" s="50">
        <v>44705.60708159722</v>
      </c>
    </row>
    <row r="99" spans="1:20" x14ac:dyDescent="0.25">
      <c r="A99" t="s">
        <v>145</v>
      </c>
      <c r="B99" t="s">
        <v>140</v>
      </c>
      <c r="C99" t="s">
        <v>379</v>
      </c>
      <c r="D99" t="s">
        <v>251</v>
      </c>
      <c r="E99" t="s">
        <v>122</v>
      </c>
      <c r="F99" t="s">
        <v>50</v>
      </c>
      <c r="G99" t="s">
        <v>14</v>
      </c>
      <c r="H99" t="s">
        <v>408</v>
      </c>
      <c r="I99">
        <v>9771</v>
      </c>
      <c r="J99" s="63">
        <v>1324234.6950723501</v>
      </c>
      <c r="K99" s="63">
        <v>7196047.810691745</v>
      </c>
      <c r="M99" s="62">
        <v>0.1840224981697354</v>
      </c>
      <c r="N99" s="59">
        <v>11.16</v>
      </c>
      <c r="O99" s="69">
        <v>10.490399999999999</v>
      </c>
      <c r="P99">
        <v>1798</v>
      </c>
      <c r="Q99" s="59">
        <v>18861.740000000002</v>
      </c>
      <c r="R99" s="59">
        <v>41.96</v>
      </c>
      <c r="S99" s="59">
        <f t="shared" si="1"/>
        <v>18903.7</v>
      </c>
      <c r="T99" s="50">
        <v>44705.60708159722</v>
      </c>
    </row>
    <row r="100" spans="1:20" x14ac:dyDescent="0.25">
      <c r="A100" t="s">
        <v>146</v>
      </c>
      <c r="B100" t="s">
        <v>140</v>
      </c>
      <c r="C100" t="s">
        <v>373</v>
      </c>
      <c r="D100" t="s">
        <v>111</v>
      </c>
      <c r="E100" t="s">
        <v>114</v>
      </c>
      <c r="F100" t="s">
        <v>50</v>
      </c>
      <c r="G100" t="s">
        <v>14</v>
      </c>
      <c r="H100" t="s">
        <v>408</v>
      </c>
      <c r="I100">
        <v>91103</v>
      </c>
      <c r="J100" s="66">
        <v>909535.94667575101</v>
      </c>
      <c r="K100" s="63">
        <v>7198023.4109100876</v>
      </c>
      <c r="M100" s="62">
        <v>0.12635912593687343</v>
      </c>
      <c r="N100" s="59">
        <v>1.06</v>
      </c>
      <c r="O100" s="74">
        <v>0.9990500000000001</v>
      </c>
      <c r="P100">
        <v>11511</v>
      </c>
      <c r="Q100" s="59">
        <v>11500.06</v>
      </c>
      <c r="R100" s="61">
        <v>198.8</v>
      </c>
      <c r="S100" s="59">
        <f t="shared" si="1"/>
        <v>11698.859999999999</v>
      </c>
      <c r="T100" s="50">
        <v>44705.60708159722</v>
      </c>
    </row>
    <row r="101" spans="1:20" x14ac:dyDescent="0.25">
      <c r="A101" t="s">
        <v>146</v>
      </c>
      <c r="B101" t="s">
        <v>140</v>
      </c>
      <c r="C101" t="s">
        <v>374</v>
      </c>
      <c r="D101" t="s">
        <v>147</v>
      </c>
      <c r="E101" t="s">
        <v>114</v>
      </c>
      <c r="F101" t="s">
        <v>50</v>
      </c>
      <c r="G101" t="s">
        <v>303</v>
      </c>
      <c r="H101" t="s">
        <v>408</v>
      </c>
      <c r="I101">
        <v>178855</v>
      </c>
      <c r="J101" s="66">
        <v>909535.94667575101</v>
      </c>
      <c r="N101" s="59">
        <v>0.87</v>
      </c>
      <c r="O101" s="71">
        <v>0.81997500000000001</v>
      </c>
      <c r="Q101">
        <v>0</v>
      </c>
      <c r="R101">
        <v>0</v>
      </c>
      <c r="S101" s="59">
        <f t="shared" si="1"/>
        <v>0</v>
      </c>
      <c r="T101" s="50">
        <v>44705.60708159722</v>
      </c>
    </row>
    <row r="102" spans="1:20" x14ac:dyDescent="0.25">
      <c r="A102" t="s">
        <v>146</v>
      </c>
      <c r="B102" t="s">
        <v>140</v>
      </c>
      <c r="C102" t="s">
        <v>375</v>
      </c>
      <c r="D102" t="s">
        <v>251</v>
      </c>
      <c r="E102" t="s">
        <v>114</v>
      </c>
      <c r="F102" t="s">
        <v>50</v>
      </c>
      <c r="G102" t="s">
        <v>14</v>
      </c>
      <c r="H102" t="s">
        <v>408</v>
      </c>
      <c r="I102">
        <v>158845</v>
      </c>
      <c r="J102" s="66">
        <v>909535.94667575101</v>
      </c>
      <c r="K102" s="63">
        <v>7196047.810691746</v>
      </c>
      <c r="M102" s="62">
        <v>0.1263938165230615</v>
      </c>
      <c r="N102" s="59">
        <v>1.06</v>
      </c>
      <c r="O102" s="74">
        <v>0.9990500000000001</v>
      </c>
      <c r="P102">
        <v>20077</v>
      </c>
      <c r="Q102" s="59">
        <v>20057.93</v>
      </c>
      <c r="R102" s="59">
        <v>205.82</v>
      </c>
      <c r="S102" s="59">
        <f t="shared" si="1"/>
        <v>20263.75</v>
      </c>
      <c r="T102" s="50">
        <v>44705.60708159722</v>
      </c>
    </row>
    <row r="103" spans="1:20" x14ac:dyDescent="0.25">
      <c r="A103" t="s">
        <v>146</v>
      </c>
      <c r="B103" t="s">
        <v>140</v>
      </c>
      <c r="C103" t="s">
        <v>376</v>
      </c>
      <c r="D103" t="s">
        <v>147</v>
      </c>
      <c r="E103" t="s">
        <v>160</v>
      </c>
      <c r="F103" t="s">
        <v>50</v>
      </c>
      <c r="G103" t="s">
        <v>303</v>
      </c>
      <c r="H103" t="s">
        <v>408</v>
      </c>
      <c r="I103">
        <v>16996</v>
      </c>
      <c r="J103" s="66">
        <v>909535.94667575101</v>
      </c>
      <c r="N103" s="59">
        <v>4.84</v>
      </c>
      <c r="O103" s="69">
        <v>4.5495999999999999</v>
      </c>
      <c r="Q103">
        <v>0</v>
      </c>
      <c r="R103">
        <v>0</v>
      </c>
      <c r="S103" s="59">
        <f t="shared" si="1"/>
        <v>0</v>
      </c>
      <c r="T103" s="50">
        <v>44705.60708159722</v>
      </c>
    </row>
    <row r="104" spans="1:20" x14ac:dyDescent="0.25">
      <c r="A104" t="s">
        <v>146</v>
      </c>
      <c r="B104" t="s">
        <v>140</v>
      </c>
      <c r="C104" t="s">
        <v>377</v>
      </c>
      <c r="D104" t="s">
        <v>277</v>
      </c>
      <c r="E104" t="s">
        <v>160</v>
      </c>
      <c r="F104" t="s">
        <v>50</v>
      </c>
      <c r="G104" t="s">
        <v>14</v>
      </c>
      <c r="H104" t="s">
        <v>408</v>
      </c>
      <c r="I104">
        <v>0</v>
      </c>
      <c r="J104" s="66">
        <v>909535.94667575101</v>
      </c>
      <c r="K104" s="63">
        <v>7198023.4109100876</v>
      </c>
      <c r="M104" s="62">
        <v>0.12635912593687343</v>
      </c>
      <c r="N104" s="59">
        <v>9.76</v>
      </c>
      <c r="O104" s="69">
        <v>9.1743999999999986</v>
      </c>
      <c r="P104">
        <v>0</v>
      </c>
      <c r="Q104">
        <v>0</v>
      </c>
      <c r="R104" s="59">
        <v>-9.18</v>
      </c>
      <c r="S104" s="59">
        <f t="shared" si="1"/>
        <v>-9.18</v>
      </c>
      <c r="T104" s="50">
        <v>44705.60708159722</v>
      </c>
    </row>
    <row r="105" spans="1:20" x14ac:dyDescent="0.25">
      <c r="A105" t="s">
        <v>146</v>
      </c>
      <c r="B105" t="s">
        <v>140</v>
      </c>
      <c r="C105" t="s">
        <v>378</v>
      </c>
      <c r="D105" t="s">
        <v>111</v>
      </c>
      <c r="E105" t="s">
        <v>122</v>
      </c>
      <c r="F105" t="s">
        <v>50</v>
      </c>
      <c r="G105" t="s">
        <v>14</v>
      </c>
      <c r="H105" t="s">
        <v>408</v>
      </c>
      <c r="I105">
        <v>5766</v>
      </c>
      <c r="J105" s="66">
        <v>909535.94667575101</v>
      </c>
      <c r="K105" s="63">
        <v>7198023.4109100886</v>
      </c>
      <c r="M105" s="62">
        <v>0.1263591259368734</v>
      </c>
      <c r="N105" s="59">
        <v>11.17</v>
      </c>
      <c r="O105" s="69">
        <v>10.499799999999999</v>
      </c>
      <c r="P105">
        <v>728</v>
      </c>
      <c r="Q105" s="59">
        <v>7643.85</v>
      </c>
      <c r="R105" s="61">
        <v>10.5</v>
      </c>
      <c r="S105" s="59">
        <f t="shared" si="1"/>
        <v>7654.35</v>
      </c>
      <c r="T105" s="50">
        <v>44705.60708159722</v>
      </c>
    </row>
    <row r="106" spans="1:20" x14ac:dyDescent="0.25">
      <c r="A106" t="s">
        <v>146</v>
      </c>
      <c r="B106" t="s">
        <v>140</v>
      </c>
      <c r="C106" t="s">
        <v>379</v>
      </c>
      <c r="D106" t="s">
        <v>251</v>
      </c>
      <c r="E106" t="s">
        <v>122</v>
      </c>
      <c r="F106" t="s">
        <v>50</v>
      </c>
      <c r="G106" t="s">
        <v>14</v>
      </c>
      <c r="H106" t="s">
        <v>408</v>
      </c>
      <c r="I106">
        <v>9771</v>
      </c>
      <c r="J106" s="66">
        <v>909535.94667575101</v>
      </c>
      <c r="K106" s="63">
        <v>7196047.810691745</v>
      </c>
      <c r="M106" s="62">
        <v>0.12639381652306153</v>
      </c>
      <c r="N106" s="59">
        <v>11.16</v>
      </c>
      <c r="O106" s="69">
        <v>10.490399999999999</v>
      </c>
      <c r="P106">
        <v>1234</v>
      </c>
      <c r="Q106" s="59">
        <v>12945.15</v>
      </c>
      <c r="R106" s="59">
        <v>10.49</v>
      </c>
      <c r="S106" s="59">
        <f t="shared" si="1"/>
        <v>12955.64</v>
      </c>
      <c r="T106" s="50">
        <v>44705.60708159722</v>
      </c>
    </row>
    <row r="107" spans="1:20" x14ac:dyDescent="0.25">
      <c r="A107" t="s">
        <v>168</v>
      </c>
      <c r="B107" t="s">
        <v>167</v>
      </c>
      <c r="C107" t="s">
        <v>387</v>
      </c>
      <c r="D107" t="s">
        <v>147</v>
      </c>
      <c r="E107" t="s">
        <v>114</v>
      </c>
      <c r="F107" t="s">
        <v>28</v>
      </c>
      <c r="G107" t="s">
        <v>303</v>
      </c>
      <c r="H107" t="s">
        <v>408</v>
      </c>
      <c r="I107">
        <v>27892</v>
      </c>
      <c r="J107" s="66">
        <v>763214.88947870804</v>
      </c>
      <c r="N107" s="59">
        <v>0.69</v>
      </c>
      <c r="O107" s="71">
        <v>0.65032499999999993</v>
      </c>
      <c r="Q107">
        <v>0</v>
      </c>
      <c r="R107">
        <v>0</v>
      </c>
      <c r="S107" s="59">
        <f t="shared" si="1"/>
        <v>0</v>
      </c>
      <c r="T107" s="50">
        <v>44705.60708159722</v>
      </c>
    </row>
    <row r="108" spans="1:20" x14ac:dyDescent="0.25">
      <c r="A108" t="s">
        <v>168</v>
      </c>
      <c r="B108" t="s">
        <v>167</v>
      </c>
      <c r="C108" t="s">
        <v>388</v>
      </c>
      <c r="D108" t="s">
        <v>281</v>
      </c>
      <c r="E108" t="s">
        <v>114</v>
      </c>
      <c r="F108" t="s">
        <v>28</v>
      </c>
      <c r="G108" t="s">
        <v>14</v>
      </c>
      <c r="H108" t="s">
        <v>408</v>
      </c>
      <c r="I108">
        <v>118419</v>
      </c>
      <c r="J108" s="66">
        <v>763214.88947870804</v>
      </c>
      <c r="K108" s="63">
        <v>4277883.662535253</v>
      </c>
      <c r="M108" s="62">
        <v>0.17840945422681151</v>
      </c>
      <c r="N108" s="61">
        <v>0.8</v>
      </c>
      <c r="O108" s="60">
        <v>0.754</v>
      </c>
      <c r="P108">
        <v>21127</v>
      </c>
      <c r="Q108" s="59">
        <v>15929.76</v>
      </c>
      <c r="R108" s="59">
        <v>177.19</v>
      </c>
      <c r="S108" s="59">
        <f t="shared" si="1"/>
        <v>16106.95</v>
      </c>
      <c r="T108" s="50">
        <v>44705.60708159722</v>
      </c>
    </row>
    <row r="109" spans="1:20" x14ac:dyDescent="0.25">
      <c r="A109" t="s">
        <v>168</v>
      </c>
      <c r="B109" t="s">
        <v>167</v>
      </c>
      <c r="C109" t="s">
        <v>389</v>
      </c>
      <c r="D109" t="s">
        <v>280</v>
      </c>
      <c r="E109" t="s">
        <v>114</v>
      </c>
      <c r="F109" t="s">
        <v>28</v>
      </c>
      <c r="G109" t="s">
        <v>14</v>
      </c>
      <c r="H109" t="s">
        <v>408</v>
      </c>
      <c r="I109">
        <v>63955</v>
      </c>
      <c r="J109" s="66">
        <v>763214.88947870804</v>
      </c>
      <c r="K109" s="63">
        <v>4033441.1278271582</v>
      </c>
      <c r="M109" s="62">
        <v>0.18922177497849263</v>
      </c>
      <c r="N109" s="59">
        <v>0.65</v>
      </c>
      <c r="O109" s="71">
        <v>0.61262499999999998</v>
      </c>
      <c r="P109">
        <v>12101</v>
      </c>
      <c r="Q109" s="59">
        <v>7413.38</v>
      </c>
      <c r="R109" s="59">
        <v>82.08</v>
      </c>
      <c r="S109" s="59">
        <f t="shared" si="1"/>
        <v>7495.46</v>
      </c>
      <c r="T109" s="50">
        <v>44705.60708159722</v>
      </c>
    </row>
    <row r="110" spans="1:20" x14ac:dyDescent="0.25">
      <c r="A110" t="s">
        <v>168</v>
      </c>
      <c r="B110" t="s">
        <v>167</v>
      </c>
      <c r="C110" t="s">
        <v>390</v>
      </c>
      <c r="D110" t="s">
        <v>281</v>
      </c>
      <c r="E110" t="s">
        <v>160</v>
      </c>
      <c r="F110" t="s">
        <v>28</v>
      </c>
      <c r="G110" t="s">
        <v>14</v>
      </c>
      <c r="H110" t="s">
        <v>408</v>
      </c>
      <c r="I110">
        <v>8173</v>
      </c>
      <c r="J110" s="66">
        <v>763214.88947870804</v>
      </c>
      <c r="K110" s="63">
        <v>4277883.662535253</v>
      </c>
      <c r="M110" s="62">
        <v>0.17840945422681151</v>
      </c>
      <c r="N110" s="59">
        <v>10.67</v>
      </c>
      <c r="O110" s="69">
        <v>10.0298</v>
      </c>
      <c r="P110">
        <v>1458</v>
      </c>
      <c r="Q110" s="59">
        <v>14623.45</v>
      </c>
      <c r="R110" s="59">
        <v>-130.38999999999999</v>
      </c>
      <c r="S110" s="59">
        <f t="shared" si="1"/>
        <v>14493.060000000001</v>
      </c>
      <c r="T110" s="50">
        <v>44705.60708159722</v>
      </c>
    </row>
    <row r="111" spans="1:20" x14ac:dyDescent="0.25">
      <c r="A111" t="s">
        <v>168</v>
      </c>
      <c r="B111" t="s">
        <v>167</v>
      </c>
      <c r="C111" t="s">
        <v>391</v>
      </c>
      <c r="D111" t="s">
        <v>283</v>
      </c>
      <c r="E111" t="s">
        <v>160</v>
      </c>
      <c r="F111" t="s">
        <v>28</v>
      </c>
      <c r="G111" t="s">
        <v>14</v>
      </c>
      <c r="H111" t="s">
        <v>408</v>
      </c>
      <c r="I111">
        <v>6531</v>
      </c>
      <c r="J111" s="66">
        <v>763214.88947870804</v>
      </c>
      <c r="K111" s="63">
        <v>4271424.969513746</v>
      </c>
      <c r="M111" s="62">
        <v>0.17867922178803752</v>
      </c>
      <c r="N111" s="59">
        <v>10.62</v>
      </c>
      <c r="O111" s="69">
        <v>9.9827999999999992</v>
      </c>
      <c r="P111">
        <v>1166</v>
      </c>
      <c r="Q111" s="59">
        <v>11639.94</v>
      </c>
      <c r="R111" s="59">
        <v>-119.78</v>
      </c>
      <c r="S111" s="59">
        <f t="shared" si="1"/>
        <v>11520.16</v>
      </c>
      <c r="T111" s="50">
        <v>44705.60708159722</v>
      </c>
    </row>
    <row r="112" spans="1:20" x14ac:dyDescent="0.25">
      <c r="A112" t="s">
        <v>123</v>
      </c>
      <c r="B112" t="s">
        <v>120</v>
      </c>
      <c r="C112" t="s">
        <v>379</v>
      </c>
      <c r="D112" t="s">
        <v>251</v>
      </c>
      <c r="E112" t="s">
        <v>122</v>
      </c>
      <c r="F112" t="s">
        <v>50</v>
      </c>
      <c r="G112" t="s">
        <v>303</v>
      </c>
      <c r="H112" t="s">
        <v>408</v>
      </c>
      <c r="I112">
        <v>9771</v>
      </c>
      <c r="J112" s="67">
        <v>1975.60021834332</v>
      </c>
      <c r="N112" s="59">
        <v>11.16</v>
      </c>
      <c r="O112" s="69">
        <v>10.490399999999999</v>
      </c>
      <c r="Q112">
        <v>0</v>
      </c>
      <c r="R112">
        <v>0</v>
      </c>
      <c r="S112" s="59">
        <f t="shared" si="1"/>
        <v>0</v>
      </c>
      <c r="T112" s="50">
        <v>44705.60708159722</v>
      </c>
    </row>
    <row r="113" spans="1:20" x14ac:dyDescent="0.25">
      <c r="A113" t="s">
        <v>139</v>
      </c>
      <c r="B113" t="s">
        <v>138</v>
      </c>
      <c r="C113" t="s">
        <v>373</v>
      </c>
      <c r="D113" t="s">
        <v>111</v>
      </c>
      <c r="E113" t="s">
        <v>114</v>
      </c>
      <c r="F113" t="s">
        <v>50</v>
      </c>
      <c r="G113" t="s">
        <v>14</v>
      </c>
      <c r="H113" t="s">
        <v>408</v>
      </c>
      <c r="I113">
        <v>91103</v>
      </c>
      <c r="J113" s="66">
        <v>788771.05127753306</v>
      </c>
      <c r="K113" s="63">
        <v>7198023.4109100876</v>
      </c>
      <c r="M113" s="62">
        <v>0.10958161793166551</v>
      </c>
      <c r="N113" s="59">
        <v>1.06</v>
      </c>
      <c r="O113" s="74">
        <v>0.9990500000000001</v>
      </c>
      <c r="P113">
        <v>9983</v>
      </c>
      <c r="Q113" s="59">
        <v>9973.52</v>
      </c>
      <c r="R113" s="59">
        <v>172.84</v>
      </c>
      <c r="S113" s="59">
        <f t="shared" si="1"/>
        <v>10146.36</v>
      </c>
      <c r="T113" s="50">
        <v>44705.60708159722</v>
      </c>
    </row>
    <row r="114" spans="1:20" x14ac:dyDescent="0.25">
      <c r="A114" t="s">
        <v>139</v>
      </c>
      <c r="B114" t="s">
        <v>138</v>
      </c>
      <c r="C114" t="s">
        <v>374</v>
      </c>
      <c r="D114" t="s">
        <v>147</v>
      </c>
      <c r="E114" t="s">
        <v>114</v>
      </c>
      <c r="F114" t="s">
        <v>50</v>
      </c>
      <c r="G114" t="s">
        <v>14</v>
      </c>
      <c r="H114" t="s">
        <v>408</v>
      </c>
      <c r="I114">
        <v>178855</v>
      </c>
      <c r="J114" s="66">
        <v>788771.05127753306</v>
      </c>
      <c r="K114" s="63">
        <v>6255206.1990176309</v>
      </c>
      <c r="M114" s="62">
        <v>0.12609832932468448</v>
      </c>
      <c r="N114" s="59">
        <v>0.87</v>
      </c>
      <c r="O114" s="71">
        <v>0.81997500000000001</v>
      </c>
      <c r="P114">
        <v>22553</v>
      </c>
      <c r="Q114" s="61">
        <v>18492.900000000001</v>
      </c>
      <c r="R114" s="59">
        <v>195.98</v>
      </c>
      <c r="S114" s="59">
        <f t="shared" si="1"/>
        <v>18688.88</v>
      </c>
      <c r="T114" s="50">
        <v>44705.60708159722</v>
      </c>
    </row>
    <row r="115" spans="1:20" x14ac:dyDescent="0.25">
      <c r="A115" t="s">
        <v>139</v>
      </c>
      <c r="B115" t="s">
        <v>138</v>
      </c>
      <c r="C115" t="s">
        <v>375</v>
      </c>
      <c r="D115" t="s">
        <v>251</v>
      </c>
      <c r="E115" t="s">
        <v>114</v>
      </c>
      <c r="F115" t="s">
        <v>50</v>
      </c>
      <c r="G115" t="s">
        <v>14</v>
      </c>
      <c r="H115" t="s">
        <v>408</v>
      </c>
      <c r="I115">
        <v>158845</v>
      </c>
      <c r="J115" s="66">
        <v>788771.05127753306</v>
      </c>
      <c r="K115" s="63">
        <v>7196047.810691746</v>
      </c>
      <c r="M115" s="62">
        <v>0.10961170242721187</v>
      </c>
      <c r="N115" s="59">
        <v>1.06</v>
      </c>
      <c r="O115" s="74">
        <v>0.9990500000000001</v>
      </c>
      <c r="P115">
        <v>17411</v>
      </c>
      <c r="Q115" s="59">
        <v>17394.46</v>
      </c>
      <c r="R115" s="59">
        <v>176.82</v>
      </c>
      <c r="S115" s="59">
        <f t="shared" si="1"/>
        <v>17571.28</v>
      </c>
      <c r="T115" s="50">
        <v>44705.60708159722</v>
      </c>
    </row>
    <row r="116" spans="1:20" x14ac:dyDescent="0.25">
      <c r="A116" t="s">
        <v>139</v>
      </c>
      <c r="B116" t="s">
        <v>138</v>
      </c>
      <c r="C116" t="s">
        <v>376</v>
      </c>
      <c r="D116" t="s">
        <v>147</v>
      </c>
      <c r="E116" t="s">
        <v>160</v>
      </c>
      <c r="F116" t="s">
        <v>50</v>
      </c>
      <c r="G116" t="s">
        <v>14</v>
      </c>
      <c r="H116" t="s">
        <v>408</v>
      </c>
      <c r="I116">
        <v>16996</v>
      </c>
      <c r="J116" s="66">
        <v>788771.05127753306</v>
      </c>
      <c r="K116" s="63">
        <v>6255206.1990176309</v>
      </c>
      <c r="M116" s="62">
        <v>0.12609832932468448</v>
      </c>
      <c r="N116" s="59">
        <v>4.84</v>
      </c>
      <c r="O116" s="69">
        <v>4.5495999999999999</v>
      </c>
      <c r="P116">
        <v>2143</v>
      </c>
      <c r="Q116" s="59">
        <v>9749.7900000000009</v>
      </c>
      <c r="R116" s="61">
        <v>-45.5</v>
      </c>
      <c r="S116" s="59">
        <f t="shared" si="1"/>
        <v>9704.2900000000009</v>
      </c>
      <c r="T116" s="50">
        <v>44705.60708159722</v>
      </c>
    </row>
    <row r="117" spans="1:20" x14ac:dyDescent="0.25">
      <c r="A117" t="s">
        <v>139</v>
      </c>
      <c r="B117" t="s">
        <v>138</v>
      </c>
      <c r="C117" t="s">
        <v>377</v>
      </c>
      <c r="D117" t="s">
        <v>277</v>
      </c>
      <c r="E117" t="s">
        <v>160</v>
      </c>
      <c r="F117" t="s">
        <v>50</v>
      </c>
      <c r="G117" t="s">
        <v>14</v>
      </c>
      <c r="H117" t="s">
        <v>408</v>
      </c>
      <c r="I117">
        <v>0</v>
      </c>
      <c r="J117" s="66">
        <v>788771.05127753306</v>
      </c>
      <c r="K117" s="63">
        <v>7198023.4109100876</v>
      </c>
      <c r="M117" s="62">
        <v>0.10958161793166551</v>
      </c>
      <c r="N117" s="59">
        <v>9.76</v>
      </c>
      <c r="O117" s="69">
        <v>9.1743999999999986</v>
      </c>
      <c r="P117">
        <v>0</v>
      </c>
      <c r="Q117">
        <v>0</v>
      </c>
      <c r="R117">
        <v>0</v>
      </c>
      <c r="S117" s="59">
        <f t="shared" si="1"/>
        <v>0</v>
      </c>
      <c r="T117" s="50">
        <v>44705.60708159722</v>
      </c>
    </row>
    <row r="118" spans="1:20" x14ac:dyDescent="0.25">
      <c r="A118" t="s">
        <v>139</v>
      </c>
      <c r="B118" t="s">
        <v>138</v>
      </c>
      <c r="C118" t="s">
        <v>378</v>
      </c>
      <c r="D118" t="s">
        <v>111</v>
      </c>
      <c r="E118" t="s">
        <v>122</v>
      </c>
      <c r="F118" t="s">
        <v>50</v>
      </c>
      <c r="G118" t="s">
        <v>14</v>
      </c>
      <c r="H118" t="s">
        <v>408</v>
      </c>
      <c r="I118">
        <v>5766</v>
      </c>
      <c r="J118" s="66">
        <v>788771.05127753306</v>
      </c>
      <c r="K118" s="63">
        <v>7198023.4109100886</v>
      </c>
      <c r="M118" s="62">
        <v>0.1095816179316655</v>
      </c>
      <c r="N118" s="59">
        <v>11.17</v>
      </c>
      <c r="O118" s="69">
        <v>10.499799999999999</v>
      </c>
      <c r="P118">
        <v>631</v>
      </c>
      <c r="Q118" s="59">
        <v>6625.37</v>
      </c>
      <c r="R118" s="61">
        <v>10.5</v>
      </c>
      <c r="S118" s="59">
        <f t="shared" si="1"/>
        <v>6635.87</v>
      </c>
      <c r="T118" s="50">
        <v>44705.60708159722</v>
      </c>
    </row>
    <row r="119" spans="1:20" x14ac:dyDescent="0.25">
      <c r="A119" t="s">
        <v>139</v>
      </c>
      <c r="B119" t="s">
        <v>138</v>
      </c>
      <c r="C119" t="s">
        <v>379</v>
      </c>
      <c r="D119" t="s">
        <v>251</v>
      </c>
      <c r="E119" t="s">
        <v>122</v>
      </c>
      <c r="F119" t="s">
        <v>50</v>
      </c>
      <c r="G119" t="s">
        <v>14</v>
      </c>
      <c r="H119" t="s">
        <v>408</v>
      </c>
      <c r="I119">
        <v>9771</v>
      </c>
      <c r="J119" s="66">
        <v>788771.05127753306</v>
      </c>
      <c r="K119" s="63">
        <v>7196047.810691745</v>
      </c>
      <c r="M119" s="62">
        <v>0.10961170242721188</v>
      </c>
      <c r="N119" s="59">
        <v>11.16</v>
      </c>
      <c r="O119" s="69">
        <v>10.490399999999999</v>
      </c>
      <c r="P119">
        <v>1071</v>
      </c>
      <c r="Q119" s="59">
        <v>11235.22</v>
      </c>
      <c r="R119" s="59">
        <v>10.49</v>
      </c>
      <c r="S119" s="59">
        <f t="shared" si="1"/>
        <v>11245.71</v>
      </c>
      <c r="T119" s="50">
        <v>44705.60708159722</v>
      </c>
    </row>
    <row r="120" spans="1:20" x14ac:dyDescent="0.25">
      <c r="A120" t="s">
        <v>141</v>
      </c>
      <c r="B120" t="s">
        <v>140</v>
      </c>
      <c r="C120" t="s">
        <v>373</v>
      </c>
      <c r="D120" t="s">
        <v>111</v>
      </c>
      <c r="E120" t="s">
        <v>114</v>
      </c>
      <c r="F120" t="s">
        <v>50</v>
      </c>
      <c r="G120" t="s">
        <v>14</v>
      </c>
      <c r="H120" t="s">
        <v>408</v>
      </c>
      <c r="I120">
        <v>91103</v>
      </c>
      <c r="J120" s="67">
        <v>8839.5445666899705</v>
      </c>
      <c r="K120" s="63">
        <v>7198023.4109100876</v>
      </c>
      <c r="M120" s="68">
        <v>1.2280516555825338E-3</v>
      </c>
      <c r="N120" s="59">
        <v>1.06</v>
      </c>
      <c r="O120" s="74">
        <v>0.9990500000000001</v>
      </c>
      <c r="P120">
        <v>111</v>
      </c>
      <c r="Q120" s="59">
        <v>110.89</v>
      </c>
      <c r="R120" s="59">
        <v>2.99</v>
      </c>
      <c r="S120" s="59">
        <f t="shared" si="1"/>
        <v>113.88</v>
      </c>
      <c r="T120" s="50">
        <v>44705.60708159722</v>
      </c>
    </row>
    <row r="121" spans="1:20" x14ac:dyDescent="0.25">
      <c r="A121" t="s">
        <v>141</v>
      </c>
      <c r="B121" t="s">
        <v>140</v>
      </c>
      <c r="C121" t="s">
        <v>374</v>
      </c>
      <c r="D121" t="s">
        <v>147</v>
      </c>
      <c r="E121" t="s">
        <v>114</v>
      </c>
      <c r="F121" t="s">
        <v>50</v>
      </c>
      <c r="G121" t="s">
        <v>14</v>
      </c>
      <c r="H121" t="s">
        <v>408</v>
      </c>
      <c r="I121">
        <v>178855</v>
      </c>
      <c r="J121" s="67">
        <v>8839.5445666899705</v>
      </c>
      <c r="K121" s="63">
        <v>6255206.1990176309</v>
      </c>
      <c r="M121" s="68">
        <v>1.4131499882574943E-3</v>
      </c>
      <c r="N121" s="59">
        <v>0.87</v>
      </c>
      <c r="O121" s="71">
        <v>0.81997500000000001</v>
      </c>
      <c r="P121">
        <v>252</v>
      </c>
      <c r="Q121" s="59">
        <v>206.63</v>
      </c>
      <c r="R121" s="59">
        <v>2.46</v>
      </c>
      <c r="S121" s="59">
        <f t="shared" si="1"/>
        <v>209.09</v>
      </c>
      <c r="T121" s="50">
        <v>44705.60708159722</v>
      </c>
    </row>
    <row r="122" spans="1:20" x14ac:dyDescent="0.25">
      <c r="A122" t="s">
        <v>141</v>
      </c>
      <c r="B122" t="s">
        <v>140</v>
      </c>
      <c r="C122" t="s">
        <v>375</v>
      </c>
      <c r="D122" t="s">
        <v>251</v>
      </c>
      <c r="E122" t="s">
        <v>114</v>
      </c>
      <c r="F122" t="s">
        <v>50</v>
      </c>
      <c r="G122" t="s">
        <v>14</v>
      </c>
      <c r="H122" t="s">
        <v>408</v>
      </c>
      <c r="I122">
        <v>158845</v>
      </c>
      <c r="J122" s="67">
        <v>8839.5445666899705</v>
      </c>
      <c r="K122" s="63">
        <v>7196047.810691746</v>
      </c>
      <c r="M122" s="68">
        <v>1.228388804415161E-3</v>
      </c>
      <c r="N122" s="59">
        <v>1.06</v>
      </c>
      <c r="O122" s="74">
        <v>0.9990500000000001</v>
      </c>
      <c r="P122">
        <v>195</v>
      </c>
      <c r="Q122" s="59">
        <v>194.81</v>
      </c>
      <c r="R122">
        <v>3</v>
      </c>
      <c r="S122" s="59">
        <f t="shared" si="1"/>
        <v>197.81</v>
      </c>
      <c r="T122" s="50">
        <v>44705.60708159722</v>
      </c>
    </row>
    <row r="123" spans="1:20" x14ac:dyDescent="0.25">
      <c r="A123" t="s">
        <v>141</v>
      </c>
      <c r="B123" t="s">
        <v>140</v>
      </c>
      <c r="C123" t="s">
        <v>376</v>
      </c>
      <c r="D123" t="s">
        <v>147</v>
      </c>
      <c r="E123" t="s">
        <v>160</v>
      </c>
      <c r="F123" t="s">
        <v>50</v>
      </c>
      <c r="G123" t="s">
        <v>14</v>
      </c>
      <c r="H123" t="s">
        <v>408</v>
      </c>
      <c r="I123">
        <v>16996</v>
      </c>
      <c r="J123" s="67">
        <v>8839.5445666899705</v>
      </c>
      <c r="K123" s="63">
        <v>6255206.1990176309</v>
      </c>
      <c r="M123" s="68">
        <v>1.4131499882574943E-3</v>
      </c>
      <c r="N123" s="59">
        <v>4.84</v>
      </c>
      <c r="O123" s="69">
        <v>4.5495999999999999</v>
      </c>
      <c r="P123">
        <v>24</v>
      </c>
      <c r="Q123" s="59">
        <v>109.19</v>
      </c>
      <c r="R123">
        <v>0</v>
      </c>
      <c r="S123" s="59">
        <f t="shared" si="1"/>
        <v>109.19</v>
      </c>
      <c r="T123" s="50">
        <v>44705.60708159722</v>
      </c>
    </row>
    <row r="124" spans="1:20" x14ac:dyDescent="0.25">
      <c r="A124" t="s">
        <v>141</v>
      </c>
      <c r="B124" t="s">
        <v>140</v>
      </c>
      <c r="C124" t="s">
        <v>377</v>
      </c>
      <c r="D124" t="s">
        <v>277</v>
      </c>
      <c r="E124" t="s">
        <v>160</v>
      </c>
      <c r="F124" t="s">
        <v>50</v>
      </c>
      <c r="G124" t="s">
        <v>14</v>
      </c>
      <c r="H124" t="s">
        <v>408</v>
      </c>
      <c r="I124">
        <v>0</v>
      </c>
      <c r="J124" s="67">
        <v>8839.5445666899705</v>
      </c>
      <c r="K124" s="63">
        <v>7198023.4109100876</v>
      </c>
      <c r="M124" s="68">
        <v>1.2280516555825338E-3</v>
      </c>
      <c r="N124" s="59">
        <v>9.76</v>
      </c>
      <c r="O124" s="69">
        <v>9.1743999999999986</v>
      </c>
      <c r="P124">
        <v>0</v>
      </c>
      <c r="Q124">
        <v>0</v>
      </c>
      <c r="R124">
        <v>0</v>
      </c>
      <c r="S124" s="59">
        <f t="shared" si="1"/>
        <v>0</v>
      </c>
      <c r="T124" s="50">
        <v>44705.60708159722</v>
      </c>
    </row>
    <row r="125" spans="1:20" x14ac:dyDescent="0.25">
      <c r="A125" t="s">
        <v>141</v>
      </c>
      <c r="B125" t="s">
        <v>140</v>
      </c>
      <c r="C125" t="s">
        <v>378</v>
      </c>
      <c r="D125" t="s">
        <v>111</v>
      </c>
      <c r="E125" t="s">
        <v>122</v>
      </c>
      <c r="F125" t="s">
        <v>50</v>
      </c>
      <c r="G125" t="s">
        <v>14</v>
      </c>
      <c r="H125" t="s">
        <v>408</v>
      </c>
      <c r="I125">
        <v>5766</v>
      </c>
      <c r="J125" s="67">
        <v>8839.5445666899705</v>
      </c>
      <c r="K125" s="63">
        <v>7198023.4109100886</v>
      </c>
      <c r="M125" s="68">
        <v>1.2280516555825338E-3</v>
      </c>
      <c r="N125" s="59">
        <v>11.17</v>
      </c>
      <c r="O125" s="69">
        <v>10.499799999999999</v>
      </c>
      <c r="P125">
        <v>7</v>
      </c>
      <c r="Q125" s="61">
        <v>73.5</v>
      </c>
      <c r="R125">
        <v>0</v>
      </c>
      <c r="S125" s="59">
        <f t="shared" si="1"/>
        <v>73.5</v>
      </c>
      <c r="T125" s="50">
        <v>44705.60708159722</v>
      </c>
    </row>
    <row r="126" spans="1:20" x14ac:dyDescent="0.25">
      <c r="A126" t="s">
        <v>141</v>
      </c>
      <c r="B126" t="s">
        <v>140</v>
      </c>
      <c r="C126" t="s">
        <v>379</v>
      </c>
      <c r="D126" t="s">
        <v>251</v>
      </c>
      <c r="E126" t="s">
        <v>122</v>
      </c>
      <c r="F126" t="s">
        <v>50</v>
      </c>
      <c r="G126" t="s">
        <v>14</v>
      </c>
      <c r="H126" t="s">
        <v>408</v>
      </c>
      <c r="I126">
        <v>9771</v>
      </c>
      <c r="J126" s="67">
        <v>8839.5445666899705</v>
      </c>
      <c r="K126" s="63">
        <v>7196047.810691745</v>
      </c>
      <c r="M126" s="68">
        <v>1.2283888044151612E-3</v>
      </c>
      <c r="N126" s="59">
        <v>11.16</v>
      </c>
      <c r="O126" s="69">
        <v>10.490399999999999</v>
      </c>
      <c r="P126">
        <v>12</v>
      </c>
      <c r="Q126" s="59">
        <v>125.88</v>
      </c>
      <c r="R126">
        <v>0</v>
      </c>
      <c r="S126" s="59">
        <f t="shared" si="1"/>
        <v>125.88</v>
      </c>
      <c r="T126" s="50">
        <v>44705.60708159722</v>
      </c>
    </row>
    <row r="127" spans="1:20" x14ac:dyDescent="0.25">
      <c r="A127" t="s">
        <v>142</v>
      </c>
      <c r="B127" t="s">
        <v>140</v>
      </c>
      <c r="C127" t="s">
        <v>373</v>
      </c>
      <c r="D127" t="s">
        <v>111</v>
      </c>
      <c r="E127" t="s">
        <v>114</v>
      </c>
      <c r="F127" t="s">
        <v>50</v>
      </c>
      <c r="G127" t="s">
        <v>14</v>
      </c>
      <c r="H127" t="s">
        <v>408</v>
      </c>
      <c r="I127">
        <v>91103</v>
      </c>
      <c r="J127" s="65">
        <v>31305.6649983633</v>
      </c>
      <c r="K127" s="63">
        <v>7198023.4109100876</v>
      </c>
      <c r="M127" s="64">
        <v>4.3492029979942982E-3</v>
      </c>
      <c r="N127" s="59">
        <v>1.06</v>
      </c>
      <c r="O127" s="74">
        <v>0.9990500000000001</v>
      </c>
      <c r="P127">
        <v>396</v>
      </c>
      <c r="Q127" s="59">
        <v>395.62</v>
      </c>
      <c r="R127">
        <v>8</v>
      </c>
      <c r="S127" s="59">
        <f t="shared" si="1"/>
        <v>403.62</v>
      </c>
      <c r="T127" s="50">
        <v>44705.60708159722</v>
      </c>
    </row>
    <row r="128" spans="1:20" x14ac:dyDescent="0.25">
      <c r="A128" t="s">
        <v>142</v>
      </c>
      <c r="B128" t="s">
        <v>140</v>
      </c>
      <c r="C128" t="s">
        <v>374</v>
      </c>
      <c r="D128" t="s">
        <v>147</v>
      </c>
      <c r="E128" t="s">
        <v>114</v>
      </c>
      <c r="F128" t="s">
        <v>50</v>
      </c>
      <c r="G128" t="s">
        <v>303</v>
      </c>
      <c r="H128" t="s">
        <v>408</v>
      </c>
      <c r="I128">
        <v>178855</v>
      </c>
      <c r="J128" s="65">
        <v>31305.6649983633</v>
      </c>
      <c r="N128" s="59">
        <v>0.87</v>
      </c>
      <c r="O128" s="71">
        <v>0.81997500000000001</v>
      </c>
      <c r="Q128">
        <v>0</v>
      </c>
      <c r="R128">
        <v>0</v>
      </c>
      <c r="S128" s="59">
        <f t="shared" si="1"/>
        <v>0</v>
      </c>
      <c r="T128" s="50">
        <v>44705.60708159722</v>
      </c>
    </row>
    <row r="129" spans="1:20" x14ac:dyDescent="0.25">
      <c r="A129" t="s">
        <v>142</v>
      </c>
      <c r="B129" t="s">
        <v>140</v>
      </c>
      <c r="C129" t="s">
        <v>375</v>
      </c>
      <c r="D129" t="s">
        <v>251</v>
      </c>
      <c r="E129" t="s">
        <v>114</v>
      </c>
      <c r="F129" t="s">
        <v>50</v>
      </c>
      <c r="G129" t="s">
        <v>14</v>
      </c>
      <c r="H129" t="s">
        <v>408</v>
      </c>
      <c r="I129">
        <v>158845</v>
      </c>
      <c r="J129" s="65">
        <v>31305.6649983633</v>
      </c>
      <c r="K129" s="63">
        <v>7196047.810691746</v>
      </c>
      <c r="M129" s="68">
        <v>4.3503970265247492E-3</v>
      </c>
      <c r="N129" s="59">
        <v>1.06</v>
      </c>
      <c r="O129" s="74">
        <v>0.9990500000000001</v>
      </c>
      <c r="P129">
        <v>691</v>
      </c>
      <c r="Q129" s="59">
        <v>690.34</v>
      </c>
      <c r="R129">
        <v>7</v>
      </c>
      <c r="S129" s="59">
        <f t="shared" si="1"/>
        <v>697.34</v>
      </c>
      <c r="T129" s="50">
        <v>44705.60708159722</v>
      </c>
    </row>
    <row r="130" spans="1:20" x14ac:dyDescent="0.25">
      <c r="A130" t="s">
        <v>142</v>
      </c>
      <c r="B130" t="s">
        <v>140</v>
      </c>
      <c r="C130" t="s">
        <v>376</v>
      </c>
      <c r="D130" t="s">
        <v>147</v>
      </c>
      <c r="E130" t="s">
        <v>160</v>
      </c>
      <c r="F130" t="s">
        <v>50</v>
      </c>
      <c r="G130" t="s">
        <v>303</v>
      </c>
      <c r="H130" t="s">
        <v>408</v>
      </c>
      <c r="I130">
        <v>16996</v>
      </c>
      <c r="J130" s="65">
        <v>31305.6649983633</v>
      </c>
      <c r="N130" s="59">
        <v>4.84</v>
      </c>
      <c r="O130" s="69">
        <v>4.5495999999999999</v>
      </c>
      <c r="Q130">
        <v>0</v>
      </c>
      <c r="R130">
        <v>0</v>
      </c>
      <c r="S130" s="59">
        <f t="shared" si="1"/>
        <v>0</v>
      </c>
      <c r="T130" s="50">
        <v>44705.60708159722</v>
      </c>
    </row>
    <row r="131" spans="1:20" x14ac:dyDescent="0.25">
      <c r="A131" t="s">
        <v>142</v>
      </c>
      <c r="B131" t="s">
        <v>140</v>
      </c>
      <c r="C131" t="s">
        <v>377</v>
      </c>
      <c r="D131" t="s">
        <v>277</v>
      </c>
      <c r="E131" t="s">
        <v>160</v>
      </c>
      <c r="F131" t="s">
        <v>50</v>
      </c>
      <c r="G131" t="s">
        <v>14</v>
      </c>
      <c r="H131" t="s">
        <v>408</v>
      </c>
      <c r="I131">
        <v>0</v>
      </c>
      <c r="J131" s="65">
        <v>31305.6649983633</v>
      </c>
      <c r="K131" s="63">
        <v>7198023.4109100876</v>
      </c>
      <c r="M131" s="64">
        <v>4.3492029979942982E-3</v>
      </c>
      <c r="N131" s="59">
        <v>9.76</v>
      </c>
      <c r="O131" s="69">
        <v>9.1743999999999986</v>
      </c>
      <c r="P131">
        <v>0</v>
      </c>
      <c r="Q131">
        <v>0</v>
      </c>
      <c r="R131">
        <v>0</v>
      </c>
      <c r="S131" s="59">
        <f t="shared" ref="S131:S194" si="2">Q131+R131</f>
        <v>0</v>
      </c>
      <c r="T131" s="50">
        <v>44705.60708159722</v>
      </c>
    </row>
    <row r="132" spans="1:20" x14ac:dyDescent="0.25">
      <c r="A132" t="s">
        <v>142</v>
      </c>
      <c r="B132" t="s">
        <v>140</v>
      </c>
      <c r="C132" t="s">
        <v>378</v>
      </c>
      <c r="D132" t="s">
        <v>111</v>
      </c>
      <c r="E132" t="s">
        <v>122</v>
      </c>
      <c r="F132" t="s">
        <v>50</v>
      </c>
      <c r="G132" t="s">
        <v>14</v>
      </c>
      <c r="H132" t="s">
        <v>408</v>
      </c>
      <c r="I132">
        <v>5766</v>
      </c>
      <c r="J132" s="65">
        <v>31305.6649983633</v>
      </c>
      <c r="K132" s="63">
        <v>7198023.4109100886</v>
      </c>
      <c r="M132" s="64">
        <v>4.3492029979942982E-3</v>
      </c>
      <c r="N132" s="59">
        <v>11.17</v>
      </c>
      <c r="O132" s="69">
        <v>10.499799999999999</v>
      </c>
      <c r="P132">
        <v>25</v>
      </c>
      <c r="Q132" s="59">
        <v>262.49</v>
      </c>
      <c r="R132">
        <v>0</v>
      </c>
      <c r="S132" s="59">
        <f t="shared" si="2"/>
        <v>262.49</v>
      </c>
      <c r="T132" s="50">
        <v>44705.60708159722</v>
      </c>
    </row>
    <row r="133" spans="1:20" x14ac:dyDescent="0.25">
      <c r="A133" t="s">
        <v>142</v>
      </c>
      <c r="B133" t="s">
        <v>140</v>
      </c>
      <c r="C133" t="s">
        <v>379</v>
      </c>
      <c r="D133" t="s">
        <v>251</v>
      </c>
      <c r="E133" t="s">
        <v>122</v>
      </c>
      <c r="F133" t="s">
        <v>50</v>
      </c>
      <c r="G133" t="s">
        <v>14</v>
      </c>
      <c r="H133" t="s">
        <v>408</v>
      </c>
      <c r="I133">
        <v>9771</v>
      </c>
      <c r="J133" s="65">
        <v>31305.6649983633</v>
      </c>
      <c r="K133" s="63">
        <v>7196047.810691745</v>
      </c>
      <c r="M133" s="68">
        <v>4.3503970265247492E-3</v>
      </c>
      <c r="N133" s="59">
        <v>11.16</v>
      </c>
      <c r="O133" s="69">
        <v>10.490399999999999</v>
      </c>
      <c r="P133">
        <v>42</v>
      </c>
      <c r="Q133" s="61">
        <v>440.6</v>
      </c>
      <c r="R133">
        <v>0</v>
      </c>
      <c r="S133" s="59">
        <f t="shared" si="2"/>
        <v>440.6</v>
      </c>
      <c r="T133" s="50">
        <v>44705.60708159722</v>
      </c>
    </row>
    <row r="134" spans="1:20" x14ac:dyDescent="0.25">
      <c r="A134" t="s">
        <v>143</v>
      </c>
      <c r="B134" t="s">
        <v>140</v>
      </c>
      <c r="C134" t="s">
        <v>373</v>
      </c>
      <c r="D134" t="s">
        <v>111</v>
      </c>
      <c r="E134" t="s">
        <v>114</v>
      </c>
      <c r="F134" t="s">
        <v>50</v>
      </c>
      <c r="G134" t="s">
        <v>14</v>
      </c>
      <c r="H134" t="s">
        <v>408</v>
      </c>
      <c r="I134">
        <v>91103</v>
      </c>
      <c r="J134" s="63">
        <v>2659183.2220980301</v>
      </c>
      <c r="K134" s="63">
        <v>7198023.4109100876</v>
      </c>
      <c r="M134" s="62">
        <v>0.36943242197121645</v>
      </c>
      <c r="N134" s="59">
        <v>1.06</v>
      </c>
      <c r="O134" s="74">
        <v>0.9990500000000001</v>
      </c>
      <c r="P134">
        <v>33656</v>
      </c>
      <c r="Q134" s="59">
        <v>33624.03</v>
      </c>
      <c r="R134" s="59">
        <v>582.45000000000005</v>
      </c>
      <c r="S134" s="59">
        <f t="shared" si="2"/>
        <v>34206.479999999996</v>
      </c>
      <c r="T134" s="50">
        <v>44705.60708159722</v>
      </c>
    </row>
    <row r="135" spans="1:20" x14ac:dyDescent="0.25">
      <c r="A135" t="s">
        <v>143</v>
      </c>
      <c r="B135" t="s">
        <v>140</v>
      </c>
      <c r="C135" t="s">
        <v>374</v>
      </c>
      <c r="D135" t="s">
        <v>147</v>
      </c>
      <c r="E135" t="s">
        <v>114</v>
      </c>
      <c r="F135" t="s">
        <v>50</v>
      </c>
      <c r="G135" t="s">
        <v>14</v>
      </c>
      <c r="H135" t="s">
        <v>408</v>
      </c>
      <c r="I135">
        <v>178855</v>
      </c>
      <c r="J135" s="63">
        <v>2659183.2220980301</v>
      </c>
      <c r="K135" s="63">
        <v>6255206.1990176309</v>
      </c>
      <c r="M135" s="62">
        <v>0.42511519804345543</v>
      </c>
      <c r="N135" s="59">
        <v>0.87</v>
      </c>
      <c r="O135" s="71">
        <v>0.81997500000000001</v>
      </c>
      <c r="P135">
        <v>76033</v>
      </c>
      <c r="Q135" s="59">
        <v>62345.16</v>
      </c>
      <c r="R135" s="59">
        <v>661.72</v>
      </c>
      <c r="S135" s="59">
        <f t="shared" si="2"/>
        <v>63006.880000000005</v>
      </c>
      <c r="T135" s="50">
        <v>44705.60708159722</v>
      </c>
    </row>
    <row r="136" spans="1:20" x14ac:dyDescent="0.25">
      <c r="A136" t="s">
        <v>143</v>
      </c>
      <c r="B136" t="s">
        <v>140</v>
      </c>
      <c r="C136" t="s">
        <v>375</v>
      </c>
      <c r="D136" t="s">
        <v>251</v>
      </c>
      <c r="E136" t="s">
        <v>114</v>
      </c>
      <c r="F136" t="s">
        <v>50</v>
      </c>
      <c r="G136" t="s">
        <v>14</v>
      </c>
      <c r="H136" t="s">
        <v>408</v>
      </c>
      <c r="I136">
        <v>158845</v>
      </c>
      <c r="J136" s="63">
        <v>2659183.2220980301</v>
      </c>
      <c r="K136" s="63">
        <v>7196047.810691746</v>
      </c>
      <c r="M136" s="62">
        <v>0.36953384580728721</v>
      </c>
      <c r="N136" s="59">
        <v>1.06</v>
      </c>
      <c r="O136" s="74">
        <v>0.9990500000000001</v>
      </c>
      <c r="P136">
        <v>58698</v>
      </c>
      <c r="Q136" s="59">
        <v>58642.239999999998</v>
      </c>
      <c r="R136" s="59">
        <v>593.42999999999995</v>
      </c>
      <c r="S136" s="59">
        <f t="shared" si="2"/>
        <v>59235.67</v>
      </c>
      <c r="T136" s="50">
        <v>44705.60708159722</v>
      </c>
    </row>
    <row r="137" spans="1:20" x14ac:dyDescent="0.25">
      <c r="A137" t="s">
        <v>143</v>
      </c>
      <c r="B137" t="s">
        <v>140</v>
      </c>
      <c r="C137" t="s">
        <v>376</v>
      </c>
      <c r="D137" t="s">
        <v>147</v>
      </c>
      <c r="E137" t="s">
        <v>160</v>
      </c>
      <c r="F137" t="s">
        <v>50</v>
      </c>
      <c r="G137" t="s">
        <v>14</v>
      </c>
      <c r="H137" t="s">
        <v>408</v>
      </c>
      <c r="I137">
        <v>16996</v>
      </c>
      <c r="J137" s="63">
        <v>2659183.2220980301</v>
      </c>
      <c r="K137" s="63">
        <v>6255206.1990176309</v>
      </c>
      <c r="M137" s="62">
        <v>0.42511519804345543</v>
      </c>
      <c r="N137" s="59">
        <v>4.84</v>
      </c>
      <c r="O137" s="69">
        <v>4.5495999999999999</v>
      </c>
      <c r="P137">
        <v>7225</v>
      </c>
      <c r="Q137" s="59">
        <v>32870.86</v>
      </c>
      <c r="R137" s="59">
        <v>-163.79</v>
      </c>
      <c r="S137" s="59">
        <f t="shared" si="2"/>
        <v>32707.07</v>
      </c>
      <c r="T137" s="50">
        <v>44705.60708159722</v>
      </c>
    </row>
    <row r="138" spans="1:20" x14ac:dyDescent="0.25">
      <c r="A138" t="s">
        <v>143</v>
      </c>
      <c r="B138" t="s">
        <v>140</v>
      </c>
      <c r="C138" t="s">
        <v>377</v>
      </c>
      <c r="D138" t="s">
        <v>277</v>
      </c>
      <c r="E138" t="s">
        <v>160</v>
      </c>
      <c r="F138" t="s">
        <v>50</v>
      </c>
      <c r="G138" t="s">
        <v>14</v>
      </c>
      <c r="H138" t="s">
        <v>408</v>
      </c>
      <c r="I138">
        <v>0</v>
      </c>
      <c r="J138" s="63">
        <v>2659183.2220980301</v>
      </c>
      <c r="K138" s="63">
        <v>7198023.4109100876</v>
      </c>
      <c r="M138" s="62">
        <v>0.36943242197121645</v>
      </c>
      <c r="N138" s="59">
        <v>9.76</v>
      </c>
      <c r="O138" s="69">
        <v>9.1743999999999986</v>
      </c>
      <c r="P138">
        <v>0</v>
      </c>
      <c r="Q138">
        <v>0</v>
      </c>
      <c r="R138" s="59">
        <v>-27.52</v>
      </c>
      <c r="S138" s="59">
        <f t="shared" si="2"/>
        <v>-27.52</v>
      </c>
      <c r="T138" s="50">
        <v>44705.60708159722</v>
      </c>
    </row>
    <row r="139" spans="1:20" x14ac:dyDescent="0.25">
      <c r="A139" t="s">
        <v>168</v>
      </c>
      <c r="B139" t="s">
        <v>167</v>
      </c>
      <c r="C139" t="s">
        <v>392</v>
      </c>
      <c r="D139" t="s">
        <v>248</v>
      </c>
      <c r="E139" t="s">
        <v>122</v>
      </c>
      <c r="F139" t="s">
        <v>28</v>
      </c>
      <c r="G139" t="s">
        <v>14</v>
      </c>
      <c r="H139" t="s">
        <v>408</v>
      </c>
      <c r="I139">
        <v>4809</v>
      </c>
      <c r="J139" s="66">
        <v>763214.88947870804</v>
      </c>
      <c r="K139" s="63">
        <v>4277883.662535253</v>
      </c>
      <c r="M139" s="62">
        <v>0.17840945422681151</v>
      </c>
      <c r="N139" s="59">
        <v>9.85</v>
      </c>
      <c r="O139" s="60">
        <v>9.2589999999999986</v>
      </c>
      <c r="P139">
        <v>857</v>
      </c>
      <c r="Q139" s="59">
        <v>7934.96</v>
      </c>
      <c r="R139">
        <v>0</v>
      </c>
      <c r="S139" s="59">
        <f t="shared" si="2"/>
        <v>7934.96</v>
      </c>
      <c r="T139" s="50">
        <v>44705.60708159722</v>
      </c>
    </row>
    <row r="140" spans="1:20" x14ac:dyDescent="0.25">
      <c r="A140" t="s">
        <v>168</v>
      </c>
      <c r="B140" t="s">
        <v>167</v>
      </c>
      <c r="C140" t="s">
        <v>393</v>
      </c>
      <c r="D140" t="s">
        <v>283</v>
      </c>
      <c r="E140" t="s">
        <v>122</v>
      </c>
      <c r="F140" t="s">
        <v>28</v>
      </c>
      <c r="G140" t="s">
        <v>14</v>
      </c>
      <c r="H140" t="s">
        <v>408</v>
      </c>
      <c r="I140">
        <v>4681</v>
      </c>
      <c r="J140" s="66">
        <v>763214.88947870804</v>
      </c>
      <c r="K140" s="63">
        <v>4271424.969513745</v>
      </c>
      <c r="M140" s="62">
        <v>0.17867922178803755</v>
      </c>
      <c r="N140" s="59">
        <v>9.85</v>
      </c>
      <c r="O140" s="60">
        <v>9.2589999999999986</v>
      </c>
      <c r="P140">
        <v>836</v>
      </c>
      <c r="Q140" s="59">
        <v>7740.52</v>
      </c>
      <c r="R140" s="59">
        <v>18.510000000000002</v>
      </c>
      <c r="S140" s="59">
        <f t="shared" si="2"/>
        <v>7759.0300000000007</v>
      </c>
      <c r="T140" s="50">
        <v>44705.60708159722</v>
      </c>
    </row>
    <row r="141" spans="1:20" x14ac:dyDescent="0.25">
      <c r="A141" t="s">
        <v>174</v>
      </c>
      <c r="B141" t="s">
        <v>173</v>
      </c>
      <c r="C141" t="s">
        <v>387</v>
      </c>
      <c r="D141" t="s">
        <v>147</v>
      </c>
      <c r="E141" t="s">
        <v>114</v>
      </c>
      <c r="F141" t="s">
        <v>28</v>
      </c>
      <c r="G141" t="s">
        <v>14</v>
      </c>
      <c r="H141" t="s">
        <v>408</v>
      </c>
      <c r="I141">
        <v>27892</v>
      </c>
      <c r="J141" s="63">
        <v>1289281.76813243</v>
      </c>
      <c r="K141" s="63">
        <v>3514668.7730565444</v>
      </c>
      <c r="M141" s="62">
        <v>0.36682881129967804</v>
      </c>
      <c r="N141" s="59">
        <v>0.69</v>
      </c>
      <c r="O141" s="71">
        <v>0.65032499999999993</v>
      </c>
      <c r="P141">
        <v>10231</v>
      </c>
      <c r="Q141" s="59">
        <v>6653.48</v>
      </c>
      <c r="R141" s="59">
        <v>60.49</v>
      </c>
      <c r="S141" s="59">
        <f t="shared" si="2"/>
        <v>6713.9699999999993</v>
      </c>
      <c r="T141" s="50">
        <v>44705.60708159722</v>
      </c>
    </row>
    <row r="142" spans="1:20" x14ac:dyDescent="0.25">
      <c r="A142" t="s">
        <v>174</v>
      </c>
      <c r="B142" t="s">
        <v>173</v>
      </c>
      <c r="C142" t="s">
        <v>388</v>
      </c>
      <c r="D142" t="s">
        <v>281</v>
      </c>
      <c r="E142" t="s">
        <v>114</v>
      </c>
      <c r="F142" t="s">
        <v>28</v>
      </c>
      <c r="G142" t="s">
        <v>14</v>
      </c>
      <c r="H142" t="s">
        <v>408</v>
      </c>
      <c r="I142">
        <v>118419</v>
      </c>
      <c r="J142" s="63">
        <v>1289281.76813243</v>
      </c>
      <c r="K142" s="63">
        <v>4277883.662535253</v>
      </c>
      <c r="M142" s="62">
        <v>0.30138308328103242</v>
      </c>
      <c r="N142" s="61">
        <v>0.8</v>
      </c>
      <c r="O142" s="60">
        <v>0.754</v>
      </c>
      <c r="P142">
        <v>35689</v>
      </c>
      <c r="Q142" s="59">
        <v>26909.51</v>
      </c>
      <c r="R142" s="59">
        <v>298.57</v>
      </c>
      <c r="S142" s="59">
        <f t="shared" si="2"/>
        <v>27208.079999999998</v>
      </c>
      <c r="T142" s="50">
        <v>44705.60708159722</v>
      </c>
    </row>
    <row r="143" spans="1:20" x14ac:dyDescent="0.25">
      <c r="A143" t="s">
        <v>174</v>
      </c>
      <c r="B143" t="s">
        <v>173</v>
      </c>
      <c r="C143" t="s">
        <v>389</v>
      </c>
      <c r="D143" t="s">
        <v>280</v>
      </c>
      <c r="E143" t="s">
        <v>114</v>
      </c>
      <c r="F143" t="s">
        <v>28</v>
      </c>
      <c r="G143" t="s">
        <v>14</v>
      </c>
      <c r="H143" t="s">
        <v>408</v>
      </c>
      <c r="I143">
        <v>63955</v>
      </c>
      <c r="J143" s="63">
        <v>1289281.76813243</v>
      </c>
      <c r="K143" s="63">
        <v>4033441.1278271582</v>
      </c>
      <c r="M143" s="62">
        <v>0.31964809384164106</v>
      </c>
      <c r="N143" s="59">
        <v>0.65</v>
      </c>
      <c r="O143" s="71">
        <v>0.61262499999999998</v>
      </c>
      <c r="P143">
        <v>20443</v>
      </c>
      <c r="Q143" s="59">
        <v>12523.89</v>
      </c>
      <c r="R143" s="59">
        <v>137.83000000000001</v>
      </c>
      <c r="S143" s="59">
        <f t="shared" si="2"/>
        <v>12661.72</v>
      </c>
      <c r="T143" s="50">
        <v>44705.60708159722</v>
      </c>
    </row>
    <row r="144" spans="1:20" x14ac:dyDescent="0.25">
      <c r="A144" t="s">
        <v>174</v>
      </c>
      <c r="B144" t="s">
        <v>173</v>
      </c>
      <c r="C144" t="s">
        <v>390</v>
      </c>
      <c r="D144" t="s">
        <v>281</v>
      </c>
      <c r="E144" t="s">
        <v>160</v>
      </c>
      <c r="F144" t="s">
        <v>28</v>
      </c>
      <c r="G144" t="s">
        <v>14</v>
      </c>
      <c r="H144" t="s">
        <v>408</v>
      </c>
      <c r="I144">
        <v>8173</v>
      </c>
      <c r="J144" s="63">
        <v>1289281.76813243</v>
      </c>
      <c r="K144" s="63">
        <v>4277883.662535253</v>
      </c>
      <c r="M144" s="62">
        <v>0.30138308328103242</v>
      </c>
      <c r="N144" s="59">
        <v>10.67</v>
      </c>
      <c r="O144" s="69">
        <v>10.0298</v>
      </c>
      <c r="P144">
        <v>2463</v>
      </c>
      <c r="Q144" s="61">
        <v>24703.4</v>
      </c>
      <c r="R144" s="59">
        <v>-220.66</v>
      </c>
      <c r="S144" s="59">
        <f t="shared" si="2"/>
        <v>24482.74</v>
      </c>
      <c r="T144" s="50">
        <v>44705.60708159722</v>
      </c>
    </row>
    <row r="145" spans="1:20" x14ac:dyDescent="0.25">
      <c r="A145" t="s">
        <v>174</v>
      </c>
      <c r="B145" t="s">
        <v>173</v>
      </c>
      <c r="C145" t="s">
        <v>391</v>
      </c>
      <c r="D145" t="s">
        <v>283</v>
      </c>
      <c r="E145" t="s">
        <v>160</v>
      </c>
      <c r="F145" t="s">
        <v>28</v>
      </c>
      <c r="G145" t="s">
        <v>14</v>
      </c>
      <c r="H145" t="s">
        <v>408</v>
      </c>
      <c r="I145">
        <v>6531</v>
      </c>
      <c r="J145" s="63">
        <v>1289281.76813243</v>
      </c>
      <c r="K145" s="63">
        <v>4271424.969513746</v>
      </c>
      <c r="M145" s="62">
        <v>0.30183879556222204</v>
      </c>
      <c r="N145" s="59">
        <v>10.62</v>
      </c>
      <c r="O145" s="69">
        <v>9.9827999999999992</v>
      </c>
      <c r="P145">
        <v>1971</v>
      </c>
      <c r="Q145" s="61">
        <v>19676.099999999999</v>
      </c>
      <c r="R145" s="59">
        <v>-169.69</v>
      </c>
      <c r="S145" s="59">
        <f t="shared" si="2"/>
        <v>19506.41</v>
      </c>
      <c r="T145" s="50">
        <v>44705.60708159722</v>
      </c>
    </row>
    <row r="146" spans="1:20" x14ac:dyDescent="0.25">
      <c r="A146" t="s">
        <v>174</v>
      </c>
      <c r="B146" t="s">
        <v>173</v>
      </c>
      <c r="C146" t="s">
        <v>392</v>
      </c>
      <c r="D146" t="s">
        <v>248</v>
      </c>
      <c r="E146" t="s">
        <v>122</v>
      </c>
      <c r="F146" t="s">
        <v>28</v>
      </c>
      <c r="G146" t="s">
        <v>14</v>
      </c>
      <c r="H146" t="s">
        <v>408</v>
      </c>
      <c r="I146">
        <v>4809</v>
      </c>
      <c r="J146" s="63">
        <v>1289281.76813243</v>
      </c>
      <c r="K146" s="63">
        <v>4277883.662535253</v>
      </c>
      <c r="M146" s="62">
        <v>0.30138308328103242</v>
      </c>
      <c r="N146" s="59">
        <v>9.85</v>
      </c>
      <c r="O146" s="60">
        <v>9.2589999999999986</v>
      </c>
      <c r="P146">
        <v>1449</v>
      </c>
      <c r="Q146" s="59">
        <v>13416.29</v>
      </c>
      <c r="R146" s="59">
        <v>27.78</v>
      </c>
      <c r="S146" s="59">
        <f t="shared" si="2"/>
        <v>13444.070000000002</v>
      </c>
      <c r="T146" s="50">
        <v>44705.60708159722</v>
      </c>
    </row>
    <row r="147" spans="1:20" x14ac:dyDescent="0.25">
      <c r="A147" t="s">
        <v>174</v>
      </c>
      <c r="B147" t="s">
        <v>173</v>
      </c>
      <c r="C147" t="s">
        <v>393</v>
      </c>
      <c r="D147" t="s">
        <v>283</v>
      </c>
      <c r="E147" t="s">
        <v>122</v>
      </c>
      <c r="F147" t="s">
        <v>28</v>
      </c>
      <c r="G147" t="s">
        <v>14</v>
      </c>
      <c r="H147" t="s">
        <v>408</v>
      </c>
      <c r="I147">
        <v>4681</v>
      </c>
      <c r="J147" s="63">
        <v>1289281.76813243</v>
      </c>
      <c r="K147" s="63">
        <v>4271424.969513745</v>
      </c>
      <c r="M147" s="62">
        <v>0.3018387955622221</v>
      </c>
      <c r="N147" s="59">
        <v>9.85</v>
      </c>
      <c r="O147" s="60">
        <v>9.2589999999999986</v>
      </c>
      <c r="P147">
        <v>1412</v>
      </c>
      <c r="Q147" s="59">
        <v>13073.71</v>
      </c>
      <c r="R147" s="59">
        <v>18.52</v>
      </c>
      <c r="S147" s="59">
        <f t="shared" si="2"/>
        <v>13092.23</v>
      </c>
      <c r="T147" s="50">
        <v>44705.60708159722</v>
      </c>
    </row>
    <row r="148" spans="1:20" x14ac:dyDescent="0.25">
      <c r="A148" t="s">
        <v>200</v>
      </c>
      <c r="B148" t="s">
        <v>199</v>
      </c>
      <c r="C148" t="s">
        <v>387</v>
      </c>
      <c r="D148" t="s">
        <v>147</v>
      </c>
      <c r="E148" t="s">
        <v>114</v>
      </c>
      <c r="F148" t="s">
        <v>28</v>
      </c>
      <c r="G148" t="s">
        <v>14</v>
      </c>
      <c r="H148" t="s">
        <v>408</v>
      </c>
      <c r="I148">
        <v>27892</v>
      </c>
      <c r="J148" s="66">
        <v>6458.6930215069997</v>
      </c>
      <c r="K148" s="63">
        <v>3514668.7730565444</v>
      </c>
      <c r="M148" s="68">
        <v>1.8376391741433359E-3</v>
      </c>
      <c r="N148" s="59">
        <v>0.69</v>
      </c>
      <c r="O148" s="71">
        <v>0.65032499999999993</v>
      </c>
      <c r="P148">
        <v>51</v>
      </c>
      <c r="Q148" s="59">
        <v>33.17</v>
      </c>
      <c r="R148" s="59">
        <v>0.65</v>
      </c>
      <c r="S148" s="59">
        <f t="shared" si="2"/>
        <v>33.82</v>
      </c>
      <c r="T148" s="50">
        <v>44705.60708159722</v>
      </c>
    </row>
    <row r="149" spans="1:20" x14ac:dyDescent="0.25">
      <c r="A149" t="s">
        <v>200</v>
      </c>
      <c r="B149" t="s">
        <v>199</v>
      </c>
      <c r="C149" t="s">
        <v>388</v>
      </c>
      <c r="D149" t="s">
        <v>281</v>
      </c>
      <c r="E149" t="s">
        <v>114</v>
      </c>
      <c r="F149" t="s">
        <v>28</v>
      </c>
      <c r="G149" t="s">
        <v>14</v>
      </c>
      <c r="H149" t="s">
        <v>408</v>
      </c>
      <c r="I149">
        <v>118419</v>
      </c>
      <c r="J149" s="66">
        <v>6458.6930215069997</v>
      </c>
      <c r="K149" s="63">
        <v>4277883.662535253</v>
      </c>
      <c r="M149" s="68">
        <v>1.5097869720186144E-3</v>
      </c>
      <c r="N149" s="61">
        <v>0.8</v>
      </c>
      <c r="O149" s="60">
        <v>0.754</v>
      </c>
      <c r="P149">
        <v>178</v>
      </c>
      <c r="Q149" s="59">
        <v>134.21</v>
      </c>
      <c r="R149" s="59">
        <v>1.51</v>
      </c>
      <c r="S149" s="59">
        <f t="shared" si="2"/>
        <v>135.72</v>
      </c>
      <c r="T149" s="50">
        <v>44705.60708159722</v>
      </c>
    </row>
    <row r="150" spans="1:20" x14ac:dyDescent="0.25">
      <c r="A150" t="s">
        <v>200</v>
      </c>
      <c r="B150" t="s">
        <v>199</v>
      </c>
      <c r="C150" t="s">
        <v>389</v>
      </c>
      <c r="D150" t="s">
        <v>280</v>
      </c>
      <c r="E150" t="s">
        <v>114</v>
      </c>
      <c r="F150" t="s">
        <v>28</v>
      </c>
      <c r="G150" t="s">
        <v>303</v>
      </c>
      <c r="H150" t="s">
        <v>408</v>
      </c>
      <c r="I150">
        <v>63955</v>
      </c>
      <c r="J150" s="66">
        <v>6458.6930215069997</v>
      </c>
      <c r="N150" s="59">
        <v>0.65</v>
      </c>
      <c r="O150" s="71">
        <v>0.61262499999999998</v>
      </c>
      <c r="Q150">
        <v>0</v>
      </c>
      <c r="R150">
        <v>0</v>
      </c>
      <c r="S150" s="59">
        <f t="shared" si="2"/>
        <v>0</v>
      </c>
      <c r="T150" s="50">
        <v>44705.60708159722</v>
      </c>
    </row>
    <row r="151" spans="1:20" x14ac:dyDescent="0.25">
      <c r="A151" t="s">
        <v>200</v>
      </c>
      <c r="B151" t="s">
        <v>199</v>
      </c>
      <c r="C151" t="s">
        <v>390</v>
      </c>
      <c r="D151" t="s">
        <v>281</v>
      </c>
      <c r="E151" t="s">
        <v>160</v>
      </c>
      <c r="F151" t="s">
        <v>28</v>
      </c>
      <c r="G151" t="s">
        <v>14</v>
      </c>
      <c r="H151" t="s">
        <v>408</v>
      </c>
      <c r="I151">
        <v>8173</v>
      </c>
      <c r="J151" s="66">
        <v>6458.6930215069997</v>
      </c>
      <c r="K151" s="63">
        <v>4277883.662535253</v>
      </c>
      <c r="M151" s="68">
        <v>1.5097869720186144E-3</v>
      </c>
      <c r="N151" s="59">
        <v>10.67</v>
      </c>
      <c r="O151" s="69">
        <v>10.0298</v>
      </c>
      <c r="P151">
        <v>12</v>
      </c>
      <c r="Q151" s="59">
        <v>120.36</v>
      </c>
      <c r="R151">
        <v>0</v>
      </c>
      <c r="S151" s="59">
        <f t="shared" si="2"/>
        <v>120.36</v>
      </c>
      <c r="T151" s="50">
        <v>44705.60708159722</v>
      </c>
    </row>
    <row r="152" spans="1:20" x14ac:dyDescent="0.25">
      <c r="A152" t="s">
        <v>200</v>
      </c>
      <c r="B152" t="s">
        <v>199</v>
      </c>
      <c r="C152" t="s">
        <v>391</v>
      </c>
      <c r="D152" t="s">
        <v>283</v>
      </c>
      <c r="E152" t="s">
        <v>160</v>
      </c>
      <c r="F152" t="s">
        <v>28</v>
      </c>
      <c r="G152" t="s">
        <v>303</v>
      </c>
      <c r="H152" t="s">
        <v>408</v>
      </c>
      <c r="I152">
        <v>6531</v>
      </c>
      <c r="J152" s="66">
        <v>6458.6930215069997</v>
      </c>
      <c r="N152" s="59">
        <v>10.62</v>
      </c>
      <c r="O152" s="69">
        <v>9.9827999999999992</v>
      </c>
      <c r="Q152">
        <v>0</v>
      </c>
      <c r="R152">
        <v>0</v>
      </c>
      <c r="S152" s="59">
        <f t="shared" si="2"/>
        <v>0</v>
      </c>
      <c r="T152" s="50">
        <v>44705.60708159722</v>
      </c>
    </row>
    <row r="153" spans="1:20" x14ac:dyDescent="0.25">
      <c r="A153" t="s">
        <v>200</v>
      </c>
      <c r="B153" t="s">
        <v>199</v>
      </c>
      <c r="C153" t="s">
        <v>392</v>
      </c>
      <c r="D153" t="s">
        <v>248</v>
      </c>
      <c r="E153" t="s">
        <v>122</v>
      </c>
      <c r="F153" t="s">
        <v>28</v>
      </c>
      <c r="G153" t="s">
        <v>14</v>
      </c>
      <c r="H153" t="s">
        <v>408</v>
      </c>
      <c r="I153">
        <v>4809</v>
      </c>
      <c r="J153" s="66">
        <v>6458.6930215069997</v>
      </c>
      <c r="K153" s="63">
        <v>4277883.662535253</v>
      </c>
      <c r="M153" s="68">
        <v>1.5097869720186144E-3</v>
      </c>
      <c r="N153" s="59">
        <v>9.85</v>
      </c>
      <c r="O153" s="60">
        <v>9.2589999999999986</v>
      </c>
      <c r="P153">
        <v>7</v>
      </c>
      <c r="Q153" s="59">
        <v>64.81</v>
      </c>
      <c r="R153">
        <v>0</v>
      </c>
      <c r="S153" s="59">
        <f t="shared" si="2"/>
        <v>64.81</v>
      </c>
      <c r="T153" s="50">
        <v>44705.60708159722</v>
      </c>
    </row>
    <row r="154" spans="1:20" x14ac:dyDescent="0.25">
      <c r="A154" t="s">
        <v>200</v>
      </c>
      <c r="B154" t="s">
        <v>199</v>
      </c>
      <c r="C154" t="s">
        <v>393</v>
      </c>
      <c r="D154" t="s">
        <v>283</v>
      </c>
      <c r="E154" t="s">
        <v>122</v>
      </c>
      <c r="F154" t="s">
        <v>28</v>
      </c>
      <c r="G154" t="s">
        <v>303</v>
      </c>
      <c r="H154" t="s">
        <v>408</v>
      </c>
      <c r="I154">
        <v>4681</v>
      </c>
      <c r="J154" s="66">
        <v>6458.6930215069997</v>
      </c>
      <c r="N154" s="59">
        <v>9.85</v>
      </c>
      <c r="O154" s="60">
        <v>9.2589999999999986</v>
      </c>
      <c r="Q154">
        <v>0</v>
      </c>
      <c r="R154">
        <v>0</v>
      </c>
      <c r="S154" s="59">
        <f t="shared" si="2"/>
        <v>0</v>
      </c>
      <c r="T154" s="50">
        <v>44705.60708159722</v>
      </c>
    </row>
    <row r="155" spans="1:20" x14ac:dyDescent="0.25">
      <c r="A155" t="s">
        <v>201</v>
      </c>
      <c r="B155" t="s">
        <v>199</v>
      </c>
      <c r="C155" t="s">
        <v>387</v>
      </c>
      <c r="D155" t="s">
        <v>147</v>
      </c>
      <c r="E155" t="s">
        <v>114</v>
      </c>
      <c r="F155" t="s">
        <v>28</v>
      </c>
      <c r="G155" t="s">
        <v>14</v>
      </c>
      <c r="H155" t="s">
        <v>408</v>
      </c>
      <c r="I155">
        <v>27892</v>
      </c>
      <c r="J155" s="63">
        <v>1980944.47021602</v>
      </c>
      <c r="K155" s="63">
        <v>3514668.7730565444</v>
      </c>
      <c r="M155" s="62">
        <v>0.56362195078009714</v>
      </c>
      <c r="N155" s="59">
        <v>0.69</v>
      </c>
      <c r="O155" s="71">
        <v>0.65032499999999993</v>
      </c>
      <c r="P155">
        <v>15720</v>
      </c>
      <c r="Q155" s="59">
        <v>10223.11</v>
      </c>
      <c r="R155" s="61">
        <v>91.7</v>
      </c>
      <c r="S155" s="59">
        <f t="shared" si="2"/>
        <v>10314.810000000001</v>
      </c>
      <c r="T155" s="50">
        <v>44705.60708159722</v>
      </c>
    </row>
    <row r="156" spans="1:20" x14ac:dyDescent="0.25">
      <c r="A156" t="s">
        <v>201</v>
      </c>
      <c r="B156" t="s">
        <v>199</v>
      </c>
      <c r="C156" t="s">
        <v>388</v>
      </c>
      <c r="D156" t="s">
        <v>281</v>
      </c>
      <c r="E156" t="s">
        <v>114</v>
      </c>
      <c r="F156" t="s">
        <v>28</v>
      </c>
      <c r="G156" t="s">
        <v>14</v>
      </c>
      <c r="H156" t="s">
        <v>408</v>
      </c>
      <c r="I156">
        <v>118419</v>
      </c>
      <c r="J156" s="63">
        <v>1980944.47021602</v>
      </c>
      <c r="K156" s="63">
        <v>4277883.662535253</v>
      </c>
      <c r="M156" s="62">
        <v>0.46306646615116909</v>
      </c>
      <c r="N156" s="61">
        <v>0.8</v>
      </c>
      <c r="O156" s="60">
        <v>0.754</v>
      </c>
      <c r="P156">
        <v>54835</v>
      </c>
      <c r="Q156" s="59">
        <v>41345.589999999997</v>
      </c>
      <c r="R156" s="59">
        <v>460.69</v>
      </c>
      <c r="S156" s="59">
        <f t="shared" si="2"/>
        <v>41806.28</v>
      </c>
      <c r="T156" s="50">
        <v>44705.60708159722</v>
      </c>
    </row>
    <row r="157" spans="1:20" x14ac:dyDescent="0.25">
      <c r="A157" t="s">
        <v>201</v>
      </c>
      <c r="B157" t="s">
        <v>199</v>
      </c>
      <c r="C157" t="s">
        <v>389</v>
      </c>
      <c r="D157" t="s">
        <v>280</v>
      </c>
      <c r="E157" t="s">
        <v>114</v>
      </c>
      <c r="F157" t="s">
        <v>28</v>
      </c>
      <c r="G157" t="s">
        <v>14</v>
      </c>
      <c r="H157" t="s">
        <v>408</v>
      </c>
      <c r="I157">
        <v>63955</v>
      </c>
      <c r="J157" s="63">
        <v>1980944.47021602</v>
      </c>
      <c r="K157" s="63">
        <v>4033441.1278271582</v>
      </c>
      <c r="M157" s="62">
        <v>0.49113013117986626</v>
      </c>
      <c r="N157" s="59">
        <v>0.65</v>
      </c>
      <c r="O157" s="71">
        <v>0.61262499999999998</v>
      </c>
      <c r="P157">
        <v>31410</v>
      </c>
      <c r="Q157" s="59">
        <v>19242.55</v>
      </c>
      <c r="R157" s="59">
        <v>212.58</v>
      </c>
      <c r="S157" s="59">
        <f t="shared" si="2"/>
        <v>19455.13</v>
      </c>
      <c r="T157" s="50">
        <v>44705.60708159722</v>
      </c>
    </row>
    <row r="158" spans="1:20" x14ac:dyDescent="0.25">
      <c r="A158" t="s">
        <v>201</v>
      </c>
      <c r="B158" t="s">
        <v>199</v>
      </c>
      <c r="C158" t="s">
        <v>390</v>
      </c>
      <c r="D158" t="s">
        <v>281</v>
      </c>
      <c r="E158" t="s">
        <v>160</v>
      </c>
      <c r="F158" t="s">
        <v>28</v>
      </c>
      <c r="G158" t="s">
        <v>14</v>
      </c>
      <c r="H158" t="s">
        <v>408</v>
      </c>
      <c r="I158">
        <v>8173</v>
      </c>
      <c r="J158" s="63">
        <v>1980944.47021602</v>
      </c>
      <c r="K158" s="63">
        <v>4277883.662535253</v>
      </c>
      <c r="M158" s="62">
        <v>0.46306646615116909</v>
      </c>
      <c r="N158" s="59">
        <v>10.67</v>
      </c>
      <c r="O158" s="69">
        <v>10.0298</v>
      </c>
      <c r="P158">
        <v>3784</v>
      </c>
      <c r="Q158" s="59">
        <v>37952.76</v>
      </c>
      <c r="R158" s="59">
        <v>-330.99</v>
      </c>
      <c r="S158" s="59">
        <f t="shared" si="2"/>
        <v>37621.770000000004</v>
      </c>
      <c r="T158" s="50">
        <v>44705.60708159722</v>
      </c>
    </row>
    <row r="159" spans="1:20" x14ac:dyDescent="0.25">
      <c r="A159" t="s">
        <v>201</v>
      </c>
      <c r="B159" t="s">
        <v>199</v>
      </c>
      <c r="C159" t="s">
        <v>391</v>
      </c>
      <c r="D159" t="s">
        <v>283</v>
      </c>
      <c r="E159" t="s">
        <v>160</v>
      </c>
      <c r="F159" t="s">
        <v>28</v>
      </c>
      <c r="G159" t="s">
        <v>14</v>
      </c>
      <c r="H159" t="s">
        <v>408</v>
      </c>
      <c r="I159">
        <v>6531</v>
      </c>
      <c r="J159" s="63">
        <v>1980944.47021602</v>
      </c>
      <c r="K159" s="63">
        <v>4271424.969513746</v>
      </c>
      <c r="M159" s="62">
        <v>0.46376665500495223</v>
      </c>
      <c r="N159" s="59">
        <v>10.62</v>
      </c>
      <c r="O159" s="69">
        <v>9.9827999999999992</v>
      </c>
      <c r="P159">
        <v>3028</v>
      </c>
      <c r="Q159" s="59">
        <v>30227.919999999998</v>
      </c>
      <c r="R159" s="59">
        <v>-309.49</v>
      </c>
      <c r="S159" s="59">
        <f t="shared" si="2"/>
        <v>29918.429999999997</v>
      </c>
      <c r="T159" s="50">
        <v>44705.60708159722</v>
      </c>
    </row>
    <row r="160" spans="1:20" x14ac:dyDescent="0.25">
      <c r="A160" t="s">
        <v>201</v>
      </c>
      <c r="B160" t="s">
        <v>199</v>
      </c>
      <c r="C160" t="s">
        <v>392</v>
      </c>
      <c r="D160" t="s">
        <v>248</v>
      </c>
      <c r="E160" t="s">
        <v>122</v>
      </c>
      <c r="F160" t="s">
        <v>28</v>
      </c>
      <c r="G160" t="s">
        <v>14</v>
      </c>
      <c r="H160" t="s">
        <v>408</v>
      </c>
      <c r="I160">
        <v>4809</v>
      </c>
      <c r="J160" s="63">
        <v>1980944.47021602</v>
      </c>
      <c r="K160" s="63">
        <v>4277883.662535253</v>
      </c>
      <c r="M160" s="62">
        <v>0.46306646615116909</v>
      </c>
      <c r="N160" s="59">
        <v>9.85</v>
      </c>
      <c r="O160" s="60">
        <v>9.2589999999999986</v>
      </c>
      <c r="P160">
        <v>2226</v>
      </c>
      <c r="Q160" s="59">
        <v>20610.53</v>
      </c>
      <c r="R160" s="59">
        <v>18.510000000000002</v>
      </c>
      <c r="S160" s="59">
        <f t="shared" si="2"/>
        <v>20629.039999999997</v>
      </c>
      <c r="T160" s="50">
        <v>44705.60708159722</v>
      </c>
    </row>
    <row r="161" spans="1:20" x14ac:dyDescent="0.25">
      <c r="A161" t="s">
        <v>201</v>
      </c>
      <c r="B161" t="s">
        <v>199</v>
      </c>
      <c r="C161" t="s">
        <v>393</v>
      </c>
      <c r="D161" t="s">
        <v>283</v>
      </c>
      <c r="E161" t="s">
        <v>122</v>
      </c>
      <c r="F161" t="s">
        <v>28</v>
      </c>
      <c r="G161" t="s">
        <v>14</v>
      </c>
      <c r="H161" t="s">
        <v>408</v>
      </c>
      <c r="I161">
        <v>4681</v>
      </c>
      <c r="J161" s="63">
        <v>1980944.47021602</v>
      </c>
      <c r="K161" s="63">
        <v>4271424.969513745</v>
      </c>
      <c r="M161" s="62">
        <v>0.46376665500495234</v>
      </c>
      <c r="N161" s="59">
        <v>9.85</v>
      </c>
      <c r="O161" s="60">
        <v>9.2589999999999986</v>
      </c>
      <c r="P161">
        <v>2170</v>
      </c>
      <c r="Q161" s="59">
        <v>20092.03</v>
      </c>
      <c r="R161" s="59">
        <v>27.78</v>
      </c>
      <c r="S161" s="59">
        <f t="shared" si="2"/>
        <v>20119.809999999998</v>
      </c>
      <c r="T161" s="50">
        <v>44705.60708159722</v>
      </c>
    </row>
    <row r="162" spans="1:20" x14ac:dyDescent="0.25">
      <c r="A162" t="s">
        <v>202</v>
      </c>
      <c r="B162" t="s">
        <v>199</v>
      </c>
      <c r="C162" t="s">
        <v>387</v>
      </c>
      <c r="D162" t="s">
        <v>147</v>
      </c>
      <c r="E162" t="s">
        <v>114</v>
      </c>
      <c r="F162" t="s">
        <v>28</v>
      </c>
      <c r="G162" t="s">
        <v>14</v>
      </c>
      <c r="H162" t="s">
        <v>408</v>
      </c>
      <c r="I162">
        <v>27892</v>
      </c>
      <c r="J162" s="66">
        <v>143028.39016647101</v>
      </c>
      <c r="K162" s="63">
        <v>3514668.7730565444</v>
      </c>
      <c r="M162" s="64">
        <v>4.0694699672107613E-2</v>
      </c>
      <c r="N162" s="59">
        <v>0.69</v>
      </c>
      <c r="O162" s="71">
        <v>0.65032499999999993</v>
      </c>
      <c r="P162">
        <v>1135</v>
      </c>
      <c r="Q162" s="59">
        <v>738.12</v>
      </c>
      <c r="R162" s="59">
        <v>5.86</v>
      </c>
      <c r="S162" s="59">
        <f t="shared" si="2"/>
        <v>743.98</v>
      </c>
      <c r="T162" s="50">
        <v>44705.60708159722</v>
      </c>
    </row>
    <row r="163" spans="1:20" x14ac:dyDescent="0.25">
      <c r="A163" t="s">
        <v>202</v>
      </c>
      <c r="B163" t="s">
        <v>199</v>
      </c>
      <c r="C163" t="s">
        <v>388</v>
      </c>
      <c r="D163" t="s">
        <v>281</v>
      </c>
      <c r="E163" t="s">
        <v>114</v>
      </c>
      <c r="F163" t="s">
        <v>28</v>
      </c>
      <c r="G163" t="s">
        <v>14</v>
      </c>
      <c r="H163" t="s">
        <v>408</v>
      </c>
      <c r="I163">
        <v>118419</v>
      </c>
      <c r="J163" s="66">
        <v>143028.39016647101</v>
      </c>
      <c r="K163" s="63">
        <v>4277883.662535253</v>
      </c>
      <c r="M163" s="64">
        <v>3.3434380513682881E-2</v>
      </c>
      <c r="N163" s="61">
        <v>0.8</v>
      </c>
      <c r="O163" s="60">
        <v>0.754</v>
      </c>
      <c r="P163">
        <v>3959</v>
      </c>
      <c r="Q163" s="59">
        <v>2985.09</v>
      </c>
      <c r="R163" s="59">
        <v>32.409999999999997</v>
      </c>
      <c r="S163" s="59">
        <f t="shared" si="2"/>
        <v>3017.5</v>
      </c>
      <c r="T163" s="50">
        <v>44705.60708159722</v>
      </c>
    </row>
    <row r="164" spans="1:20" x14ac:dyDescent="0.25">
      <c r="A164" t="s">
        <v>202</v>
      </c>
      <c r="B164" t="s">
        <v>199</v>
      </c>
      <c r="C164" t="s">
        <v>389</v>
      </c>
      <c r="D164" t="s">
        <v>280</v>
      </c>
      <c r="E164" t="s">
        <v>114</v>
      </c>
      <c r="F164" t="s">
        <v>28</v>
      </c>
      <c r="G164" t="s">
        <v>303</v>
      </c>
      <c r="H164" t="s">
        <v>408</v>
      </c>
      <c r="I164">
        <v>63955</v>
      </c>
      <c r="J164" s="66">
        <v>143028.39016647101</v>
      </c>
      <c r="N164" s="59">
        <v>0.65</v>
      </c>
      <c r="O164" s="71">
        <v>0.61262499999999998</v>
      </c>
      <c r="Q164">
        <v>0</v>
      </c>
      <c r="R164">
        <v>0</v>
      </c>
      <c r="S164" s="59">
        <f t="shared" si="2"/>
        <v>0</v>
      </c>
      <c r="T164" s="50">
        <v>44705.60708159722</v>
      </c>
    </row>
    <row r="165" spans="1:20" x14ac:dyDescent="0.25">
      <c r="A165" t="s">
        <v>202</v>
      </c>
      <c r="B165" t="s">
        <v>199</v>
      </c>
      <c r="C165" t="s">
        <v>390</v>
      </c>
      <c r="D165" t="s">
        <v>281</v>
      </c>
      <c r="E165" t="s">
        <v>160</v>
      </c>
      <c r="F165" t="s">
        <v>28</v>
      </c>
      <c r="G165" t="s">
        <v>14</v>
      </c>
      <c r="H165" t="s">
        <v>408</v>
      </c>
      <c r="I165">
        <v>8173</v>
      </c>
      <c r="J165" s="66">
        <v>143028.39016647101</v>
      </c>
      <c r="K165" s="63">
        <v>4277883.662535253</v>
      </c>
      <c r="M165" s="64">
        <v>3.3434380513682881E-2</v>
      </c>
      <c r="N165" s="59">
        <v>10.67</v>
      </c>
      <c r="O165" s="69">
        <v>10.0298</v>
      </c>
      <c r="P165">
        <v>273</v>
      </c>
      <c r="Q165" s="59">
        <v>2738.14</v>
      </c>
      <c r="R165" s="59">
        <v>-30.09</v>
      </c>
      <c r="S165" s="59">
        <f t="shared" si="2"/>
        <v>2708.0499999999997</v>
      </c>
      <c r="T165" s="50">
        <v>44705.60708159722</v>
      </c>
    </row>
    <row r="166" spans="1:20" x14ac:dyDescent="0.25">
      <c r="A166" t="s">
        <v>149</v>
      </c>
      <c r="B166" t="s">
        <v>148</v>
      </c>
      <c r="C166" t="s">
        <v>305</v>
      </c>
      <c r="D166" t="s">
        <v>147</v>
      </c>
      <c r="E166" t="s">
        <v>114</v>
      </c>
      <c r="F166" t="s">
        <v>13</v>
      </c>
      <c r="G166" t="s">
        <v>14</v>
      </c>
      <c r="H166" t="s">
        <v>408</v>
      </c>
      <c r="I166">
        <v>97896</v>
      </c>
      <c r="J166" s="65">
        <v>74566.244138496506</v>
      </c>
      <c r="K166" s="63">
        <v>7148557.4208277287</v>
      </c>
      <c r="M166" s="64">
        <v>1.043094987545928E-2</v>
      </c>
      <c r="N166" s="59">
        <v>1.36</v>
      </c>
      <c r="O166" s="69">
        <v>1.2818000000000001</v>
      </c>
      <c r="P166">
        <v>1021</v>
      </c>
      <c r="Q166" s="59">
        <v>1308.72</v>
      </c>
      <c r="R166" s="59">
        <v>12.82</v>
      </c>
      <c r="S166" s="59">
        <f t="shared" si="2"/>
        <v>1321.54</v>
      </c>
      <c r="T166" s="50">
        <v>44705.60708159722</v>
      </c>
    </row>
    <row r="167" spans="1:20" x14ac:dyDescent="0.25">
      <c r="A167" t="s">
        <v>149</v>
      </c>
      <c r="B167" t="s">
        <v>148</v>
      </c>
      <c r="C167" t="s">
        <v>306</v>
      </c>
      <c r="D167" t="s">
        <v>281</v>
      </c>
      <c r="E167" t="s">
        <v>114</v>
      </c>
      <c r="F167" t="s">
        <v>13</v>
      </c>
      <c r="G167" t="s">
        <v>14</v>
      </c>
      <c r="H167" t="s">
        <v>408</v>
      </c>
      <c r="I167">
        <v>159833</v>
      </c>
      <c r="J167" s="65">
        <v>74566.244138496506</v>
      </c>
      <c r="K167" s="63">
        <v>7358604.2491703071</v>
      </c>
      <c r="M167" s="64">
        <v>1.0133204832547416E-2</v>
      </c>
      <c r="N167" s="61">
        <v>1.4</v>
      </c>
      <c r="O167" s="69">
        <v>1.3194999999999999</v>
      </c>
      <c r="P167">
        <v>1619</v>
      </c>
      <c r="Q167" s="59">
        <v>2136.27</v>
      </c>
      <c r="R167" s="59">
        <v>23.74</v>
      </c>
      <c r="S167" s="59">
        <f t="shared" si="2"/>
        <v>2160.0099999999998</v>
      </c>
      <c r="T167" s="50">
        <v>44705.60708159722</v>
      </c>
    </row>
    <row r="168" spans="1:20" x14ac:dyDescent="0.25">
      <c r="A168" t="s">
        <v>149</v>
      </c>
      <c r="B168" t="s">
        <v>148</v>
      </c>
      <c r="C168" t="s">
        <v>307</v>
      </c>
      <c r="D168" t="s">
        <v>277</v>
      </c>
      <c r="E168" t="s">
        <v>160</v>
      </c>
      <c r="F168" t="s">
        <v>13</v>
      </c>
      <c r="G168" t="s">
        <v>14</v>
      </c>
      <c r="H168" t="s">
        <v>408</v>
      </c>
      <c r="I168">
        <v>0</v>
      </c>
      <c r="J168" s="65">
        <v>74566.244138496506</v>
      </c>
      <c r="K168" s="63">
        <v>7356223.397625125</v>
      </c>
      <c r="M168" s="64">
        <v>1.0136484457849579E-2</v>
      </c>
      <c r="N168" s="61">
        <v>11.9</v>
      </c>
      <c r="O168" s="60">
        <v>11.186</v>
      </c>
      <c r="P168">
        <v>0</v>
      </c>
      <c r="Q168">
        <v>0</v>
      </c>
      <c r="R168">
        <v>0</v>
      </c>
      <c r="S168" s="59">
        <f t="shared" si="2"/>
        <v>0</v>
      </c>
      <c r="T168" s="50">
        <v>44705.60708159722</v>
      </c>
    </row>
    <row r="169" spans="1:20" x14ac:dyDescent="0.25">
      <c r="A169" t="s">
        <v>149</v>
      </c>
      <c r="B169" t="s">
        <v>148</v>
      </c>
      <c r="C169" t="s">
        <v>308</v>
      </c>
      <c r="D169" t="s">
        <v>283</v>
      </c>
      <c r="E169" t="s">
        <v>160</v>
      </c>
      <c r="F169" t="s">
        <v>13</v>
      </c>
      <c r="G169" t="s">
        <v>14</v>
      </c>
      <c r="H169" t="s">
        <v>408</v>
      </c>
      <c r="I169">
        <v>13743</v>
      </c>
      <c r="J169" s="65">
        <v>74566.244138496506</v>
      </c>
      <c r="K169" s="63">
        <v>5728480.7869577948</v>
      </c>
      <c r="M169" s="64">
        <v>1.3016757306450905E-2</v>
      </c>
      <c r="N169" s="59">
        <v>7.43</v>
      </c>
      <c r="O169" s="69">
        <v>6.9841999999999995</v>
      </c>
      <c r="P169">
        <v>178</v>
      </c>
      <c r="Q169" s="59">
        <v>1243.19</v>
      </c>
      <c r="R169" s="59">
        <v>-6.98</v>
      </c>
      <c r="S169" s="59">
        <f t="shared" si="2"/>
        <v>1236.21</v>
      </c>
      <c r="T169" s="50">
        <v>44705.60708159722</v>
      </c>
    </row>
    <row r="170" spans="1:20" x14ac:dyDescent="0.25">
      <c r="A170" t="s">
        <v>149</v>
      </c>
      <c r="B170" t="s">
        <v>148</v>
      </c>
      <c r="C170" t="s">
        <v>302</v>
      </c>
      <c r="D170" t="s">
        <v>282</v>
      </c>
      <c r="E170" t="s">
        <v>122</v>
      </c>
      <c r="F170" t="s">
        <v>13</v>
      </c>
      <c r="G170" t="s">
        <v>14</v>
      </c>
      <c r="H170" t="s">
        <v>408</v>
      </c>
      <c r="I170">
        <v>5609</v>
      </c>
      <c r="J170" s="65">
        <v>74566.244138496506</v>
      </c>
      <c r="K170" s="63">
        <v>6453830.0055849245</v>
      </c>
      <c r="M170" s="64">
        <v>1.1553797368999403E-2</v>
      </c>
      <c r="N170" s="61">
        <v>13.1</v>
      </c>
      <c r="O170" s="60">
        <v>12.313999999999998</v>
      </c>
      <c r="P170">
        <v>64</v>
      </c>
      <c r="Q170" s="61">
        <v>788.1</v>
      </c>
      <c r="R170">
        <v>0</v>
      </c>
      <c r="S170" s="59">
        <f t="shared" si="2"/>
        <v>788.1</v>
      </c>
      <c r="T170" s="50">
        <v>44705.60708159722</v>
      </c>
    </row>
    <row r="171" spans="1:20" x14ac:dyDescent="0.25">
      <c r="A171" t="s">
        <v>149</v>
      </c>
      <c r="B171" t="s">
        <v>148</v>
      </c>
      <c r="C171" t="s">
        <v>304</v>
      </c>
      <c r="D171" t="s">
        <v>283</v>
      </c>
      <c r="E171" t="s">
        <v>122</v>
      </c>
      <c r="F171" t="s">
        <v>13</v>
      </c>
      <c r="G171" t="s">
        <v>14</v>
      </c>
      <c r="H171" t="s">
        <v>408</v>
      </c>
      <c r="I171">
        <v>5652</v>
      </c>
      <c r="J171" s="65">
        <v>74566.244138496506</v>
      </c>
      <c r="K171" s="73">
        <v>5728480.7869577957</v>
      </c>
      <c r="M171" s="64">
        <v>1.3016757306450903E-2</v>
      </c>
      <c r="N171" s="59">
        <v>12.66</v>
      </c>
      <c r="O171" s="69">
        <v>11.900399999999999</v>
      </c>
      <c r="P171">
        <v>73</v>
      </c>
      <c r="Q171" s="59">
        <v>868.73</v>
      </c>
      <c r="R171" s="61">
        <v>11.9</v>
      </c>
      <c r="S171" s="59">
        <f t="shared" si="2"/>
        <v>880.63</v>
      </c>
      <c r="T171" s="50">
        <v>44705.60708159722</v>
      </c>
    </row>
    <row r="172" spans="1:20" x14ac:dyDescent="0.25">
      <c r="A172" t="s">
        <v>150</v>
      </c>
      <c r="B172" t="s">
        <v>148</v>
      </c>
      <c r="C172" t="s">
        <v>305</v>
      </c>
      <c r="D172" t="s">
        <v>147</v>
      </c>
      <c r="E172" t="s">
        <v>114</v>
      </c>
      <c r="F172" t="s">
        <v>13</v>
      </c>
      <c r="G172" t="s">
        <v>14</v>
      </c>
      <c r="H172" t="s">
        <v>408</v>
      </c>
      <c r="I172">
        <v>97896</v>
      </c>
      <c r="J172" s="66">
        <v>166988.87486586499</v>
      </c>
      <c r="K172" s="63">
        <v>7148557.4208277287</v>
      </c>
      <c r="M172" s="64">
        <v>2.3359800451393648E-2</v>
      </c>
      <c r="N172" s="59">
        <v>1.36</v>
      </c>
      <c r="O172" s="69">
        <v>1.2818000000000001</v>
      </c>
      <c r="P172">
        <v>2286</v>
      </c>
      <c r="Q172" s="59">
        <v>2930.19</v>
      </c>
      <c r="R172" s="61">
        <v>29.5</v>
      </c>
      <c r="S172" s="59">
        <f t="shared" si="2"/>
        <v>2959.69</v>
      </c>
      <c r="T172" s="50">
        <v>44705.60708159722</v>
      </c>
    </row>
    <row r="173" spans="1:20" x14ac:dyDescent="0.25">
      <c r="A173" t="s">
        <v>150</v>
      </c>
      <c r="B173" t="s">
        <v>148</v>
      </c>
      <c r="C173" t="s">
        <v>306</v>
      </c>
      <c r="D173" t="s">
        <v>281</v>
      </c>
      <c r="E173" t="s">
        <v>114</v>
      </c>
      <c r="F173" t="s">
        <v>13</v>
      </c>
      <c r="G173" t="s">
        <v>14</v>
      </c>
      <c r="H173" t="s">
        <v>408</v>
      </c>
      <c r="I173">
        <v>159833</v>
      </c>
      <c r="J173" s="66">
        <v>166988.87486586499</v>
      </c>
      <c r="K173" s="63">
        <v>7358604.2491703071</v>
      </c>
      <c r="M173" s="64">
        <v>2.2693009327780227E-2</v>
      </c>
      <c r="N173" s="61">
        <v>1.4</v>
      </c>
      <c r="O173" s="69">
        <v>1.3194999999999999</v>
      </c>
      <c r="P173">
        <v>3627</v>
      </c>
      <c r="Q173" s="59">
        <v>4785.83</v>
      </c>
      <c r="R173" s="61">
        <v>54.1</v>
      </c>
      <c r="S173" s="59">
        <f t="shared" si="2"/>
        <v>4839.93</v>
      </c>
      <c r="T173" s="50">
        <v>44705.60708159722</v>
      </c>
    </row>
    <row r="174" spans="1:20" x14ac:dyDescent="0.25">
      <c r="A174" t="s">
        <v>150</v>
      </c>
      <c r="B174" t="s">
        <v>148</v>
      </c>
      <c r="C174" t="s">
        <v>307</v>
      </c>
      <c r="D174" t="s">
        <v>277</v>
      </c>
      <c r="E174" t="s">
        <v>160</v>
      </c>
      <c r="F174" t="s">
        <v>13</v>
      </c>
      <c r="G174" t="s">
        <v>14</v>
      </c>
      <c r="H174" t="s">
        <v>408</v>
      </c>
      <c r="I174">
        <v>0</v>
      </c>
      <c r="J174" s="66">
        <v>166988.87486586499</v>
      </c>
      <c r="K174" s="63">
        <v>7356223.397625125</v>
      </c>
      <c r="M174" s="64">
        <v>2.2700353950612144E-2</v>
      </c>
      <c r="N174" s="61">
        <v>11.9</v>
      </c>
      <c r="O174" s="60">
        <v>11.186</v>
      </c>
      <c r="P174">
        <v>0</v>
      </c>
      <c r="Q174">
        <v>0</v>
      </c>
      <c r="R174">
        <v>0</v>
      </c>
      <c r="S174" s="59">
        <f t="shared" si="2"/>
        <v>0</v>
      </c>
      <c r="T174" s="50">
        <v>44705.60708159722</v>
      </c>
    </row>
    <row r="175" spans="1:20" x14ac:dyDescent="0.25">
      <c r="A175" t="s">
        <v>150</v>
      </c>
      <c r="B175" t="s">
        <v>148</v>
      </c>
      <c r="C175" t="s">
        <v>308</v>
      </c>
      <c r="D175" t="s">
        <v>283</v>
      </c>
      <c r="E175" t="s">
        <v>160</v>
      </c>
      <c r="F175" t="s">
        <v>13</v>
      </c>
      <c r="G175" t="s">
        <v>14</v>
      </c>
      <c r="H175" t="s">
        <v>408</v>
      </c>
      <c r="I175">
        <v>13743</v>
      </c>
      <c r="J175" s="66">
        <v>166988.87486586499</v>
      </c>
      <c r="K175" s="63">
        <v>5728480.7869577948</v>
      </c>
      <c r="M175" s="64">
        <v>2.9150638899942478E-2</v>
      </c>
      <c r="N175" s="59">
        <v>7.43</v>
      </c>
      <c r="O175" s="69">
        <v>6.9841999999999995</v>
      </c>
      <c r="P175">
        <v>400</v>
      </c>
      <c r="Q175" s="59">
        <v>2793.68</v>
      </c>
      <c r="R175" s="59">
        <v>-20.96</v>
      </c>
      <c r="S175" s="59">
        <f t="shared" si="2"/>
        <v>2772.72</v>
      </c>
      <c r="T175" s="50">
        <v>44705.60708159722</v>
      </c>
    </row>
    <row r="176" spans="1:20" x14ac:dyDescent="0.25">
      <c r="A176" t="s">
        <v>150</v>
      </c>
      <c r="B176" t="s">
        <v>148</v>
      </c>
      <c r="C176" t="s">
        <v>302</v>
      </c>
      <c r="D176" t="s">
        <v>282</v>
      </c>
      <c r="E176" t="s">
        <v>122</v>
      </c>
      <c r="F176" t="s">
        <v>13</v>
      </c>
      <c r="G176" t="s">
        <v>14</v>
      </c>
      <c r="H176" t="s">
        <v>408</v>
      </c>
      <c r="I176">
        <v>5609</v>
      </c>
      <c r="J176" s="66">
        <v>166988.87486586499</v>
      </c>
      <c r="K176" s="63">
        <v>6453830.0055849245</v>
      </c>
      <c r="M176" s="64">
        <v>2.5874383849800585E-2</v>
      </c>
      <c r="N176" s="61">
        <v>13.1</v>
      </c>
      <c r="O176" s="60">
        <v>12.313999999999998</v>
      </c>
      <c r="P176">
        <v>145</v>
      </c>
      <c r="Q176" s="59">
        <v>1785.53</v>
      </c>
      <c r="R176" s="59">
        <v>12.31</v>
      </c>
      <c r="S176" s="59">
        <f t="shared" si="2"/>
        <v>1797.84</v>
      </c>
      <c r="T176" s="50">
        <v>44705.60708159722</v>
      </c>
    </row>
    <row r="177" spans="1:20" x14ac:dyDescent="0.25">
      <c r="A177" t="s">
        <v>150</v>
      </c>
      <c r="B177" t="s">
        <v>148</v>
      </c>
      <c r="C177" t="s">
        <v>304</v>
      </c>
      <c r="D177" t="s">
        <v>283</v>
      </c>
      <c r="E177" t="s">
        <v>122</v>
      </c>
      <c r="F177" t="s">
        <v>13</v>
      </c>
      <c r="G177" t="s">
        <v>14</v>
      </c>
      <c r="H177" t="s">
        <v>408</v>
      </c>
      <c r="I177">
        <v>5652</v>
      </c>
      <c r="J177" s="66">
        <v>166988.87486586499</v>
      </c>
      <c r="K177" s="73">
        <v>5728480.7869577957</v>
      </c>
      <c r="M177" s="64">
        <v>2.9150638899942471E-2</v>
      </c>
      <c r="N177" s="59">
        <v>12.66</v>
      </c>
      <c r="O177" s="69">
        <v>11.900399999999999</v>
      </c>
      <c r="P177">
        <v>164</v>
      </c>
      <c r="Q177" s="59">
        <v>1951.67</v>
      </c>
      <c r="R177">
        <v>0</v>
      </c>
      <c r="S177" s="59">
        <f t="shared" si="2"/>
        <v>1951.67</v>
      </c>
      <c r="T177" s="50">
        <v>44705.60708159722</v>
      </c>
    </row>
    <row r="178" spans="1:20" x14ac:dyDescent="0.25">
      <c r="A178" t="s">
        <v>151</v>
      </c>
      <c r="B178" t="s">
        <v>148</v>
      </c>
      <c r="C178" t="s">
        <v>305</v>
      </c>
      <c r="D178" t="s">
        <v>147</v>
      </c>
      <c r="E178" t="s">
        <v>114</v>
      </c>
      <c r="F178" t="s">
        <v>13</v>
      </c>
      <c r="G178" t="s">
        <v>14</v>
      </c>
      <c r="H178" t="s">
        <v>408</v>
      </c>
      <c r="I178">
        <v>97896</v>
      </c>
      <c r="J178" s="66">
        <v>127375.557667289</v>
      </c>
      <c r="K178" s="63">
        <v>7148557.4208277287</v>
      </c>
      <c r="M178" s="64">
        <v>1.7818358330055944E-2</v>
      </c>
      <c r="N178" s="59">
        <v>1.36</v>
      </c>
      <c r="O178" s="69">
        <v>1.2818000000000001</v>
      </c>
      <c r="P178">
        <v>1744</v>
      </c>
      <c r="Q178" s="59">
        <v>2235.46</v>
      </c>
      <c r="R178" s="59">
        <v>24.36</v>
      </c>
      <c r="S178" s="59">
        <f t="shared" si="2"/>
        <v>2259.8200000000002</v>
      </c>
      <c r="T178" s="50">
        <v>44705.60708159722</v>
      </c>
    </row>
    <row r="179" spans="1:20" x14ac:dyDescent="0.25">
      <c r="A179" t="s">
        <v>151</v>
      </c>
      <c r="B179" t="s">
        <v>148</v>
      </c>
      <c r="C179" t="s">
        <v>306</v>
      </c>
      <c r="D179" t="s">
        <v>281</v>
      </c>
      <c r="E179" t="s">
        <v>114</v>
      </c>
      <c r="F179" t="s">
        <v>13</v>
      </c>
      <c r="G179" t="s">
        <v>14</v>
      </c>
      <c r="H179" t="s">
        <v>408</v>
      </c>
      <c r="I179">
        <v>159833</v>
      </c>
      <c r="J179" s="66">
        <v>127375.557667289</v>
      </c>
      <c r="K179" s="63">
        <v>7358604.2491703071</v>
      </c>
      <c r="M179" s="64">
        <v>1.7309744260489451E-2</v>
      </c>
      <c r="N179" s="61">
        <v>1.4</v>
      </c>
      <c r="O179" s="69">
        <v>1.3194999999999999</v>
      </c>
      <c r="P179">
        <v>2766</v>
      </c>
      <c r="Q179" s="59">
        <v>3649.74</v>
      </c>
      <c r="R179" s="59">
        <v>43.55</v>
      </c>
      <c r="S179" s="59">
        <f t="shared" si="2"/>
        <v>3693.29</v>
      </c>
      <c r="T179" s="50">
        <v>44705.60708159722</v>
      </c>
    </row>
    <row r="180" spans="1:20" x14ac:dyDescent="0.25">
      <c r="A180" t="s">
        <v>151</v>
      </c>
      <c r="B180" t="s">
        <v>148</v>
      </c>
      <c r="C180" t="s">
        <v>307</v>
      </c>
      <c r="D180" t="s">
        <v>277</v>
      </c>
      <c r="E180" t="s">
        <v>160</v>
      </c>
      <c r="F180" t="s">
        <v>13</v>
      </c>
      <c r="G180" t="s">
        <v>14</v>
      </c>
      <c r="H180" t="s">
        <v>408</v>
      </c>
      <c r="I180">
        <v>0</v>
      </c>
      <c r="J180" s="66">
        <v>127375.557667289</v>
      </c>
      <c r="K180" s="63">
        <v>7356223.397625125</v>
      </c>
      <c r="M180" s="64">
        <v>1.7315346582379591E-2</v>
      </c>
      <c r="N180" s="61">
        <v>11.9</v>
      </c>
      <c r="O180" s="60">
        <v>11.186</v>
      </c>
      <c r="P180">
        <v>0</v>
      </c>
      <c r="Q180">
        <v>0</v>
      </c>
      <c r="R180">
        <v>0</v>
      </c>
      <c r="S180" s="59">
        <f t="shared" si="2"/>
        <v>0</v>
      </c>
      <c r="T180" s="50">
        <v>44705.60708159722</v>
      </c>
    </row>
    <row r="181" spans="1:20" x14ac:dyDescent="0.25">
      <c r="A181" t="s">
        <v>151</v>
      </c>
      <c r="B181" t="s">
        <v>148</v>
      </c>
      <c r="C181" t="s">
        <v>308</v>
      </c>
      <c r="D181" t="s">
        <v>283</v>
      </c>
      <c r="E181" t="s">
        <v>160</v>
      </c>
      <c r="F181" t="s">
        <v>13</v>
      </c>
      <c r="G181" t="s">
        <v>14</v>
      </c>
      <c r="H181" t="s">
        <v>408</v>
      </c>
      <c r="I181">
        <v>13743</v>
      </c>
      <c r="J181" s="66">
        <v>127375.557667289</v>
      </c>
      <c r="K181" s="63">
        <v>5728480.7869577948</v>
      </c>
      <c r="M181" s="64">
        <v>2.2235486580890484E-2</v>
      </c>
      <c r="N181" s="59">
        <v>7.43</v>
      </c>
      <c r="O181" s="69">
        <v>6.9841999999999995</v>
      </c>
      <c r="P181">
        <v>305</v>
      </c>
      <c r="Q181" s="59">
        <v>2130.1799999999998</v>
      </c>
      <c r="R181" s="59">
        <v>-20.96</v>
      </c>
      <c r="S181" s="59">
        <f t="shared" si="2"/>
        <v>2109.2199999999998</v>
      </c>
      <c r="T181" s="50">
        <v>44705.60708159722</v>
      </c>
    </row>
    <row r="182" spans="1:20" x14ac:dyDescent="0.25">
      <c r="A182" t="s">
        <v>151</v>
      </c>
      <c r="B182" t="s">
        <v>148</v>
      </c>
      <c r="C182" t="s">
        <v>302</v>
      </c>
      <c r="D182" t="s">
        <v>282</v>
      </c>
      <c r="E182" t="s">
        <v>122</v>
      </c>
      <c r="F182" t="s">
        <v>13</v>
      </c>
      <c r="G182" t="s">
        <v>14</v>
      </c>
      <c r="H182" t="s">
        <v>408</v>
      </c>
      <c r="I182">
        <v>5609</v>
      </c>
      <c r="J182" s="66">
        <v>127375.557667289</v>
      </c>
      <c r="K182" s="63">
        <v>6453830.0055849245</v>
      </c>
      <c r="M182" s="64">
        <v>1.9736428997519696E-2</v>
      </c>
      <c r="N182" s="61">
        <v>13.1</v>
      </c>
      <c r="O182" s="60">
        <v>12.313999999999998</v>
      </c>
      <c r="P182">
        <v>110</v>
      </c>
      <c r="Q182" s="59">
        <v>1354.54</v>
      </c>
      <c r="R182">
        <v>0</v>
      </c>
      <c r="S182" s="59">
        <f t="shared" si="2"/>
        <v>1354.54</v>
      </c>
      <c r="T182" s="50">
        <v>44705.60708159722</v>
      </c>
    </row>
    <row r="183" spans="1:20" x14ac:dyDescent="0.25">
      <c r="A183" t="s">
        <v>151</v>
      </c>
      <c r="B183" t="s">
        <v>148</v>
      </c>
      <c r="C183" t="s">
        <v>304</v>
      </c>
      <c r="D183" t="s">
        <v>283</v>
      </c>
      <c r="E183" t="s">
        <v>122</v>
      </c>
      <c r="F183" t="s">
        <v>13</v>
      </c>
      <c r="G183" t="s">
        <v>14</v>
      </c>
      <c r="H183" t="s">
        <v>408</v>
      </c>
      <c r="I183">
        <v>5652</v>
      </c>
      <c r="J183" s="66">
        <v>127375.557667289</v>
      </c>
      <c r="K183" s="73">
        <v>5728480.7869577957</v>
      </c>
      <c r="M183" s="64">
        <v>2.223548658089048E-2</v>
      </c>
      <c r="N183" s="59">
        <v>12.66</v>
      </c>
      <c r="O183" s="69">
        <v>11.900399999999999</v>
      </c>
      <c r="P183">
        <v>125</v>
      </c>
      <c r="Q183" s="59">
        <v>1487.55</v>
      </c>
      <c r="R183">
        <v>0</v>
      </c>
      <c r="S183" s="59">
        <f t="shared" si="2"/>
        <v>1487.55</v>
      </c>
      <c r="T183" s="50">
        <v>44705.60708159722</v>
      </c>
    </row>
    <row r="184" spans="1:20" x14ac:dyDescent="0.25">
      <c r="A184" t="s">
        <v>153</v>
      </c>
      <c r="B184" t="s">
        <v>152</v>
      </c>
      <c r="C184" t="s">
        <v>305</v>
      </c>
      <c r="D184" t="s">
        <v>147</v>
      </c>
      <c r="E184" t="s">
        <v>114</v>
      </c>
      <c r="F184" t="s">
        <v>13</v>
      </c>
      <c r="G184" t="s">
        <v>303</v>
      </c>
      <c r="H184" t="s">
        <v>408</v>
      </c>
      <c r="I184">
        <v>97896</v>
      </c>
      <c r="J184" s="66">
        <v>207665.976797396</v>
      </c>
      <c r="N184" s="59">
        <v>1.36</v>
      </c>
      <c r="O184" s="69">
        <v>1.2818000000000001</v>
      </c>
      <c r="Q184">
        <v>0</v>
      </c>
      <c r="R184">
        <v>0</v>
      </c>
      <c r="S184" s="59">
        <f t="shared" si="2"/>
        <v>0</v>
      </c>
      <c r="T184" s="50">
        <v>44705.60708159722</v>
      </c>
    </row>
    <row r="185" spans="1:20" x14ac:dyDescent="0.25">
      <c r="A185" t="s">
        <v>153</v>
      </c>
      <c r="B185" t="s">
        <v>152</v>
      </c>
      <c r="C185" t="s">
        <v>306</v>
      </c>
      <c r="D185" t="s">
        <v>281</v>
      </c>
      <c r="E185" t="s">
        <v>114</v>
      </c>
      <c r="F185" t="s">
        <v>13</v>
      </c>
      <c r="G185" t="s">
        <v>14</v>
      </c>
      <c r="H185" t="s">
        <v>408</v>
      </c>
      <c r="I185">
        <v>159833</v>
      </c>
      <c r="J185" s="66">
        <v>207665.976797396</v>
      </c>
      <c r="K185" s="63">
        <v>7358604.2491703071</v>
      </c>
      <c r="M185" s="64">
        <v>2.8220837779231112E-2</v>
      </c>
      <c r="N185" s="61">
        <v>1.4</v>
      </c>
      <c r="O185" s="69">
        <v>1.3194999999999999</v>
      </c>
      <c r="P185">
        <v>4510</v>
      </c>
      <c r="Q185" s="59">
        <v>5950.94</v>
      </c>
      <c r="R185" s="59">
        <v>71.239999999999995</v>
      </c>
      <c r="S185" s="59">
        <f t="shared" si="2"/>
        <v>6022.1799999999994</v>
      </c>
      <c r="T185" s="50">
        <v>44705.60708159722</v>
      </c>
    </row>
    <row r="186" spans="1:20" x14ac:dyDescent="0.25">
      <c r="A186" t="s">
        <v>153</v>
      </c>
      <c r="B186" t="s">
        <v>152</v>
      </c>
      <c r="C186" t="s">
        <v>307</v>
      </c>
      <c r="D186" t="s">
        <v>277</v>
      </c>
      <c r="E186" t="s">
        <v>160</v>
      </c>
      <c r="F186" t="s">
        <v>13</v>
      </c>
      <c r="G186" t="s">
        <v>14</v>
      </c>
      <c r="H186" t="s">
        <v>408</v>
      </c>
      <c r="I186">
        <v>0</v>
      </c>
      <c r="J186" s="66">
        <v>207665.976797396</v>
      </c>
      <c r="K186" s="63">
        <v>7356223.397625125</v>
      </c>
      <c r="M186" s="64">
        <v>2.8229971491137512E-2</v>
      </c>
      <c r="N186" s="61">
        <v>11.9</v>
      </c>
      <c r="O186" s="60">
        <v>11.186</v>
      </c>
      <c r="P186">
        <v>0</v>
      </c>
      <c r="Q186">
        <v>0</v>
      </c>
      <c r="R186">
        <v>0</v>
      </c>
      <c r="S186" s="59">
        <f t="shared" si="2"/>
        <v>0</v>
      </c>
      <c r="T186" s="50">
        <v>44705.60708159722</v>
      </c>
    </row>
    <row r="187" spans="1:20" x14ac:dyDescent="0.25">
      <c r="A187" t="s">
        <v>153</v>
      </c>
      <c r="B187" t="s">
        <v>152</v>
      </c>
      <c r="C187" t="s">
        <v>308</v>
      </c>
      <c r="D187" t="s">
        <v>283</v>
      </c>
      <c r="E187" t="s">
        <v>160</v>
      </c>
      <c r="F187" t="s">
        <v>13</v>
      </c>
      <c r="G187" t="s">
        <v>303</v>
      </c>
      <c r="H187" t="s">
        <v>408</v>
      </c>
      <c r="I187">
        <v>13743</v>
      </c>
      <c r="J187" s="66">
        <v>207665.976797396</v>
      </c>
      <c r="N187" s="59">
        <v>7.43</v>
      </c>
      <c r="O187" s="69">
        <v>6.9841999999999995</v>
      </c>
      <c r="Q187">
        <v>0</v>
      </c>
      <c r="R187">
        <v>0</v>
      </c>
      <c r="S187" s="59">
        <f t="shared" si="2"/>
        <v>0</v>
      </c>
      <c r="T187" s="50">
        <v>44705.60708159722</v>
      </c>
    </row>
    <row r="188" spans="1:20" x14ac:dyDescent="0.25">
      <c r="A188" t="s">
        <v>153</v>
      </c>
      <c r="B188" t="s">
        <v>152</v>
      </c>
      <c r="C188" t="s">
        <v>302</v>
      </c>
      <c r="D188" t="s">
        <v>282</v>
      </c>
      <c r="E188" t="s">
        <v>122</v>
      </c>
      <c r="F188" t="s">
        <v>13</v>
      </c>
      <c r="G188" t="s">
        <v>14</v>
      </c>
      <c r="H188" t="s">
        <v>408</v>
      </c>
      <c r="I188">
        <v>5609</v>
      </c>
      <c r="J188" s="66">
        <v>207665.976797396</v>
      </c>
      <c r="K188" s="63">
        <v>6453830.0055849245</v>
      </c>
      <c r="M188" s="64">
        <v>3.2177168691720874E-2</v>
      </c>
      <c r="N188" s="61">
        <v>13.1</v>
      </c>
      <c r="O188" s="60">
        <v>12.313999999999998</v>
      </c>
      <c r="P188">
        <v>180</v>
      </c>
      <c r="Q188" s="59">
        <v>2216.52</v>
      </c>
      <c r="R188" s="59">
        <v>12.31</v>
      </c>
      <c r="S188" s="59">
        <f t="shared" si="2"/>
        <v>2228.83</v>
      </c>
      <c r="T188" s="50">
        <v>44705.60708159722</v>
      </c>
    </row>
    <row r="189" spans="1:20" x14ac:dyDescent="0.25">
      <c r="A189" t="s">
        <v>153</v>
      </c>
      <c r="B189" t="s">
        <v>152</v>
      </c>
      <c r="C189" t="s">
        <v>304</v>
      </c>
      <c r="D189" t="s">
        <v>283</v>
      </c>
      <c r="E189" t="s">
        <v>122</v>
      </c>
      <c r="F189" t="s">
        <v>13</v>
      </c>
      <c r="G189" t="s">
        <v>303</v>
      </c>
      <c r="H189" t="s">
        <v>408</v>
      </c>
      <c r="I189">
        <v>5652</v>
      </c>
      <c r="J189" s="66">
        <v>207665.976797396</v>
      </c>
      <c r="N189" s="59">
        <v>12.66</v>
      </c>
      <c r="O189" s="69">
        <v>11.900399999999999</v>
      </c>
      <c r="Q189">
        <v>0</v>
      </c>
      <c r="R189">
        <v>0</v>
      </c>
      <c r="S189" s="59">
        <f t="shared" si="2"/>
        <v>0</v>
      </c>
      <c r="T189" s="50">
        <v>44705.60708159722</v>
      </c>
    </row>
    <row r="190" spans="1:20" x14ac:dyDescent="0.25">
      <c r="A190" t="s">
        <v>154</v>
      </c>
      <c r="B190" t="s">
        <v>152</v>
      </c>
      <c r="C190" t="s">
        <v>305</v>
      </c>
      <c r="D190" t="s">
        <v>147</v>
      </c>
      <c r="E190" t="s">
        <v>114</v>
      </c>
      <c r="F190" t="s">
        <v>13</v>
      </c>
      <c r="G190" t="s">
        <v>14</v>
      </c>
      <c r="H190" t="s">
        <v>408</v>
      </c>
      <c r="I190">
        <v>97896</v>
      </c>
      <c r="J190" s="66">
        <v>894313.693711336</v>
      </c>
      <c r="K190" s="63">
        <v>7148557.4208277287</v>
      </c>
      <c r="M190" s="62">
        <v>0.12510407919585317</v>
      </c>
      <c r="N190" s="59">
        <v>1.36</v>
      </c>
      <c r="O190" s="69">
        <v>1.2818000000000001</v>
      </c>
      <c r="P190">
        <v>12247</v>
      </c>
      <c r="Q190" s="61">
        <v>15698.2</v>
      </c>
      <c r="R190" s="59">
        <v>164.08</v>
      </c>
      <c r="S190" s="59">
        <f t="shared" si="2"/>
        <v>15862.28</v>
      </c>
      <c r="T190" s="50">
        <v>44705.60708159722</v>
      </c>
    </row>
    <row r="191" spans="1:20" x14ac:dyDescent="0.25">
      <c r="A191" t="s">
        <v>154</v>
      </c>
      <c r="B191" t="s">
        <v>152</v>
      </c>
      <c r="C191" t="s">
        <v>306</v>
      </c>
      <c r="D191" t="s">
        <v>281</v>
      </c>
      <c r="E191" t="s">
        <v>114</v>
      </c>
      <c r="F191" t="s">
        <v>13</v>
      </c>
      <c r="G191" t="s">
        <v>14</v>
      </c>
      <c r="H191" t="s">
        <v>408</v>
      </c>
      <c r="I191">
        <v>159833</v>
      </c>
      <c r="J191" s="66">
        <v>894313.693711336</v>
      </c>
      <c r="K191" s="63">
        <v>7358604.2491703071</v>
      </c>
      <c r="M191" s="62">
        <v>0.12153306026916329</v>
      </c>
      <c r="N191" s="61">
        <v>1.4</v>
      </c>
      <c r="O191" s="69">
        <v>1.3194999999999999</v>
      </c>
      <c r="P191">
        <v>19424</v>
      </c>
      <c r="Q191" s="59">
        <v>25629.97</v>
      </c>
      <c r="R191" s="59">
        <v>308.76</v>
      </c>
      <c r="S191" s="59">
        <f t="shared" si="2"/>
        <v>25938.73</v>
      </c>
      <c r="T191" s="50">
        <v>44705.60708159722</v>
      </c>
    </row>
    <row r="192" spans="1:20" x14ac:dyDescent="0.25">
      <c r="A192" t="s">
        <v>154</v>
      </c>
      <c r="B192" t="s">
        <v>152</v>
      </c>
      <c r="C192" t="s">
        <v>307</v>
      </c>
      <c r="D192" t="s">
        <v>277</v>
      </c>
      <c r="E192" t="s">
        <v>160</v>
      </c>
      <c r="F192" t="s">
        <v>13</v>
      </c>
      <c r="G192" t="s">
        <v>14</v>
      </c>
      <c r="H192" t="s">
        <v>408</v>
      </c>
      <c r="I192">
        <v>0</v>
      </c>
      <c r="J192" s="66">
        <v>894313.693711336</v>
      </c>
      <c r="K192" s="63">
        <v>7356223.397625125</v>
      </c>
      <c r="M192" s="62">
        <v>0.12157239460672921</v>
      </c>
      <c r="N192" s="61">
        <v>11.9</v>
      </c>
      <c r="O192" s="60">
        <v>11.186</v>
      </c>
      <c r="P192">
        <v>0</v>
      </c>
      <c r="Q192">
        <v>0</v>
      </c>
      <c r="R192">
        <v>0</v>
      </c>
      <c r="S192" s="59">
        <f t="shared" si="2"/>
        <v>0</v>
      </c>
      <c r="T192" s="50">
        <v>44705.60708159722</v>
      </c>
    </row>
    <row r="193" spans="1:20" x14ac:dyDescent="0.25">
      <c r="A193" t="s">
        <v>154</v>
      </c>
      <c r="B193" t="s">
        <v>152</v>
      </c>
      <c r="C193" t="s">
        <v>308</v>
      </c>
      <c r="D193" t="s">
        <v>283</v>
      </c>
      <c r="E193" t="s">
        <v>160</v>
      </c>
      <c r="F193" t="s">
        <v>13</v>
      </c>
      <c r="G193" t="s">
        <v>14</v>
      </c>
      <c r="H193" t="s">
        <v>408</v>
      </c>
      <c r="I193">
        <v>13743</v>
      </c>
      <c r="J193" s="66">
        <v>894313.693711336</v>
      </c>
      <c r="K193" s="63">
        <v>5728480.7869577948</v>
      </c>
      <c r="M193" s="62">
        <v>0.1561170800725119</v>
      </c>
      <c r="N193" s="59">
        <v>7.43</v>
      </c>
      <c r="O193" s="69">
        <v>6.9841999999999995</v>
      </c>
      <c r="P193">
        <v>2145</v>
      </c>
      <c r="Q193" s="59">
        <v>14981.11</v>
      </c>
      <c r="R193" s="59">
        <v>-153.66</v>
      </c>
      <c r="S193" s="59">
        <f t="shared" si="2"/>
        <v>14827.45</v>
      </c>
      <c r="T193" s="50">
        <v>44705.60708159722</v>
      </c>
    </row>
    <row r="194" spans="1:20" x14ac:dyDescent="0.25">
      <c r="A194" t="s">
        <v>154</v>
      </c>
      <c r="B194" t="s">
        <v>152</v>
      </c>
      <c r="C194" t="s">
        <v>302</v>
      </c>
      <c r="D194" t="s">
        <v>282</v>
      </c>
      <c r="E194" t="s">
        <v>122</v>
      </c>
      <c r="F194" t="s">
        <v>13</v>
      </c>
      <c r="G194" t="s">
        <v>303</v>
      </c>
      <c r="H194" t="s">
        <v>408</v>
      </c>
      <c r="I194">
        <v>5609</v>
      </c>
      <c r="J194" s="66">
        <v>894313.693711336</v>
      </c>
      <c r="N194" s="61">
        <v>13.1</v>
      </c>
      <c r="O194" s="60">
        <v>12.313999999999998</v>
      </c>
      <c r="Q194">
        <v>0</v>
      </c>
      <c r="R194">
        <v>0</v>
      </c>
      <c r="S194" s="59">
        <f t="shared" si="2"/>
        <v>0</v>
      </c>
      <c r="T194" s="50">
        <v>44705.60708159722</v>
      </c>
    </row>
    <row r="195" spans="1:20" x14ac:dyDescent="0.25">
      <c r="A195" t="s">
        <v>154</v>
      </c>
      <c r="B195" t="s">
        <v>152</v>
      </c>
      <c r="C195" t="s">
        <v>304</v>
      </c>
      <c r="D195" t="s">
        <v>283</v>
      </c>
      <c r="E195" t="s">
        <v>122</v>
      </c>
      <c r="F195" t="s">
        <v>13</v>
      </c>
      <c r="G195" t="s">
        <v>14</v>
      </c>
      <c r="H195" t="s">
        <v>408</v>
      </c>
      <c r="I195">
        <v>5652</v>
      </c>
      <c r="J195" s="66">
        <v>894313.693711336</v>
      </c>
      <c r="K195" s="73">
        <v>5728480.7869577957</v>
      </c>
      <c r="M195" s="62">
        <v>0.15611708007251188</v>
      </c>
      <c r="N195" s="59">
        <v>12.66</v>
      </c>
      <c r="O195" s="69">
        <v>11.900399999999999</v>
      </c>
      <c r="P195">
        <v>882</v>
      </c>
      <c r="Q195" s="59">
        <v>10496.15</v>
      </c>
      <c r="R195" s="59">
        <v>47.61</v>
      </c>
      <c r="S195" s="59">
        <f t="shared" ref="S195:S258" si="3">Q195+R195</f>
        <v>10543.76</v>
      </c>
      <c r="T195" s="50">
        <v>44705.60708159722</v>
      </c>
    </row>
    <row r="196" spans="1:20" x14ac:dyDescent="0.25">
      <c r="A196" t="s">
        <v>155</v>
      </c>
      <c r="B196" t="s">
        <v>152</v>
      </c>
      <c r="C196" t="s">
        <v>305</v>
      </c>
      <c r="D196" t="s">
        <v>147</v>
      </c>
      <c r="E196" t="s">
        <v>114</v>
      </c>
      <c r="F196" t="s">
        <v>13</v>
      </c>
      <c r="G196" t="s">
        <v>14</v>
      </c>
      <c r="H196" t="s">
        <v>408</v>
      </c>
      <c r="I196">
        <v>97896</v>
      </c>
      <c r="J196" s="67">
        <v>8079.6983288656202</v>
      </c>
      <c r="K196" s="63">
        <v>7148557.4208277287</v>
      </c>
      <c r="M196" s="68">
        <v>1.1302557779454857E-3</v>
      </c>
      <c r="N196" s="59">
        <v>1.36</v>
      </c>
      <c r="O196" s="69">
        <v>1.2818000000000001</v>
      </c>
      <c r="P196">
        <v>110</v>
      </c>
      <c r="Q196">
        <v>141</v>
      </c>
      <c r="R196" s="59">
        <v>1.28</v>
      </c>
      <c r="S196" s="59">
        <f t="shared" si="3"/>
        <v>142.28</v>
      </c>
      <c r="T196" s="50">
        <v>44705.60708159722</v>
      </c>
    </row>
    <row r="197" spans="1:20" x14ac:dyDescent="0.25">
      <c r="A197" t="s">
        <v>155</v>
      </c>
      <c r="B197" t="s">
        <v>152</v>
      </c>
      <c r="C197" t="s">
        <v>306</v>
      </c>
      <c r="D197" t="s">
        <v>281</v>
      </c>
      <c r="E197" t="s">
        <v>114</v>
      </c>
      <c r="F197" t="s">
        <v>13</v>
      </c>
      <c r="G197" t="s">
        <v>14</v>
      </c>
      <c r="H197" t="s">
        <v>408</v>
      </c>
      <c r="I197">
        <v>159833</v>
      </c>
      <c r="J197" s="67">
        <v>8079.6983288656202</v>
      </c>
      <c r="K197" s="63">
        <v>7358604.2491703071</v>
      </c>
      <c r="M197" s="68">
        <v>1.0979933225484463E-3</v>
      </c>
      <c r="N197" s="61">
        <v>1.4</v>
      </c>
      <c r="O197" s="69">
        <v>1.3194999999999999</v>
      </c>
      <c r="P197">
        <v>175</v>
      </c>
      <c r="Q197" s="59">
        <v>230.91</v>
      </c>
      <c r="R197" s="59">
        <v>3.96</v>
      </c>
      <c r="S197" s="59">
        <f t="shared" si="3"/>
        <v>234.87</v>
      </c>
      <c r="T197" s="50">
        <v>44705.60708159722</v>
      </c>
    </row>
    <row r="198" spans="1:20" x14ac:dyDescent="0.25">
      <c r="A198" t="s">
        <v>155</v>
      </c>
      <c r="B198" t="s">
        <v>152</v>
      </c>
      <c r="C198" t="s">
        <v>307</v>
      </c>
      <c r="D198" t="s">
        <v>277</v>
      </c>
      <c r="E198" t="s">
        <v>160</v>
      </c>
      <c r="F198" t="s">
        <v>13</v>
      </c>
      <c r="G198" t="s">
        <v>14</v>
      </c>
      <c r="H198" t="s">
        <v>408</v>
      </c>
      <c r="I198">
        <v>0</v>
      </c>
      <c r="J198" s="67">
        <v>8079.6983288656202</v>
      </c>
      <c r="K198" s="63">
        <v>7356223.397625125</v>
      </c>
      <c r="M198" s="68">
        <v>1.0983486895563912E-3</v>
      </c>
      <c r="N198" s="61">
        <v>11.9</v>
      </c>
      <c r="O198" s="60">
        <v>11.186</v>
      </c>
      <c r="P198">
        <v>0</v>
      </c>
      <c r="Q198">
        <v>0</v>
      </c>
      <c r="R198">
        <v>0</v>
      </c>
      <c r="S198" s="59">
        <f t="shared" si="3"/>
        <v>0</v>
      </c>
      <c r="T198" s="50">
        <v>44705.60708159722</v>
      </c>
    </row>
    <row r="199" spans="1:20" x14ac:dyDescent="0.25">
      <c r="A199" t="s">
        <v>155</v>
      </c>
      <c r="B199" t="s">
        <v>152</v>
      </c>
      <c r="C199" t="s">
        <v>308</v>
      </c>
      <c r="D199" t="s">
        <v>283</v>
      </c>
      <c r="E199" t="s">
        <v>160</v>
      </c>
      <c r="F199" t="s">
        <v>13</v>
      </c>
      <c r="G199" t="s">
        <v>14</v>
      </c>
      <c r="H199" t="s">
        <v>408</v>
      </c>
      <c r="I199">
        <v>13743</v>
      </c>
      <c r="J199" s="67">
        <v>8079.6983288656202</v>
      </c>
      <c r="K199" s="63">
        <v>5728480.7869577948</v>
      </c>
      <c r="M199" s="68">
        <v>1.4104434717248093E-3</v>
      </c>
      <c r="N199" s="59">
        <v>7.43</v>
      </c>
      <c r="O199" s="69">
        <v>6.9841999999999995</v>
      </c>
      <c r="P199">
        <v>19</v>
      </c>
      <c r="Q199" s="61">
        <v>132.69999999999999</v>
      </c>
      <c r="R199" s="59">
        <v>-6.98</v>
      </c>
      <c r="S199" s="59">
        <f t="shared" si="3"/>
        <v>125.71999999999998</v>
      </c>
      <c r="T199" s="50">
        <v>44705.60708159722</v>
      </c>
    </row>
    <row r="200" spans="1:20" x14ac:dyDescent="0.25">
      <c r="A200" t="s">
        <v>155</v>
      </c>
      <c r="B200" t="s">
        <v>152</v>
      </c>
      <c r="C200" t="s">
        <v>302</v>
      </c>
      <c r="D200" t="s">
        <v>282</v>
      </c>
      <c r="E200" t="s">
        <v>122</v>
      </c>
      <c r="F200" t="s">
        <v>13</v>
      </c>
      <c r="G200" t="s">
        <v>303</v>
      </c>
      <c r="H200" t="s">
        <v>408</v>
      </c>
      <c r="I200">
        <v>5609</v>
      </c>
      <c r="J200" s="67">
        <v>8079.6983288656202</v>
      </c>
      <c r="N200" s="61">
        <v>13.1</v>
      </c>
      <c r="O200" s="60">
        <v>12.313999999999998</v>
      </c>
      <c r="Q200">
        <v>0</v>
      </c>
      <c r="R200">
        <v>0</v>
      </c>
      <c r="S200" s="59">
        <f t="shared" si="3"/>
        <v>0</v>
      </c>
      <c r="T200" s="50">
        <v>44705.60708159722</v>
      </c>
    </row>
    <row r="201" spans="1:20" x14ac:dyDescent="0.25">
      <c r="A201" t="s">
        <v>155</v>
      </c>
      <c r="B201" t="s">
        <v>152</v>
      </c>
      <c r="C201" t="s">
        <v>304</v>
      </c>
      <c r="D201" t="s">
        <v>283</v>
      </c>
      <c r="E201" t="s">
        <v>122</v>
      </c>
      <c r="F201" t="s">
        <v>13</v>
      </c>
      <c r="G201" t="s">
        <v>14</v>
      </c>
      <c r="H201" t="s">
        <v>408</v>
      </c>
      <c r="I201">
        <v>5652</v>
      </c>
      <c r="J201" s="67">
        <v>8079.6983288656202</v>
      </c>
      <c r="K201" s="73">
        <v>5728480.7869577957</v>
      </c>
      <c r="M201" s="68">
        <v>1.4104434717248091E-3</v>
      </c>
      <c r="N201" s="59">
        <v>12.66</v>
      </c>
      <c r="O201" s="69">
        <v>11.900399999999999</v>
      </c>
      <c r="P201">
        <v>7</v>
      </c>
      <c r="Q201" s="61">
        <v>83.3</v>
      </c>
      <c r="R201">
        <v>0</v>
      </c>
      <c r="S201" s="59">
        <f t="shared" si="3"/>
        <v>83.3</v>
      </c>
      <c r="T201" s="50">
        <v>44705.60708159722</v>
      </c>
    </row>
    <row r="202" spans="1:20" x14ac:dyDescent="0.25">
      <c r="A202" t="s">
        <v>156</v>
      </c>
      <c r="B202" t="s">
        <v>152</v>
      </c>
      <c r="C202" t="s">
        <v>305</v>
      </c>
      <c r="D202" t="s">
        <v>147</v>
      </c>
      <c r="E202" t="s">
        <v>114</v>
      </c>
      <c r="F202" t="s">
        <v>13</v>
      </c>
      <c r="G202" t="s">
        <v>14</v>
      </c>
      <c r="H202" t="s">
        <v>408</v>
      </c>
      <c r="I202">
        <v>97896</v>
      </c>
      <c r="J202" s="66">
        <v>113597.012554741</v>
      </c>
      <c r="K202" s="63">
        <v>7148557.4208277287</v>
      </c>
      <c r="M202" s="62">
        <v>1.5890900200895029E-2</v>
      </c>
      <c r="N202" s="59">
        <v>1.36</v>
      </c>
      <c r="O202" s="69">
        <v>1.2818000000000001</v>
      </c>
      <c r="P202">
        <v>1555</v>
      </c>
      <c r="Q202" s="61">
        <v>1993.2</v>
      </c>
      <c r="R202" s="59">
        <v>20.51</v>
      </c>
      <c r="S202" s="59">
        <f t="shared" si="3"/>
        <v>2013.71</v>
      </c>
      <c r="T202" s="50">
        <v>44705.60708159722</v>
      </c>
    </row>
    <row r="203" spans="1:20" x14ac:dyDescent="0.25">
      <c r="A203" t="s">
        <v>156</v>
      </c>
      <c r="B203" t="s">
        <v>152</v>
      </c>
      <c r="C203" t="s">
        <v>306</v>
      </c>
      <c r="D203" t="s">
        <v>281</v>
      </c>
      <c r="E203" t="s">
        <v>114</v>
      </c>
      <c r="F203" t="s">
        <v>13</v>
      </c>
      <c r="G203" t="s">
        <v>14</v>
      </c>
      <c r="H203" t="s">
        <v>408</v>
      </c>
      <c r="I203">
        <v>159833</v>
      </c>
      <c r="J203" s="66">
        <v>113597.012554741</v>
      </c>
      <c r="K203" s="63">
        <v>7358604.2491703071</v>
      </c>
      <c r="M203" s="62">
        <v>1.5437304237083985E-2</v>
      </c>
      <c r="N203" s="61">
        <v>1.4</v>
      </c>
      <c r="O203" s="69">
        <v>1.3194999999999999</v>
      </c>
      <c r="P203">
        <v>2467</v>
      </c>
      <c r="Q203" s="59">
        <v>3255.21</v>
      </c>
      <c r="R203" s="59">
        <v>42.23</v>
      </c>
      <c r="S203" s="59">
        <f t="shared" si="3"/>
        <v>3297.44</v>
      </c>
      <c r="T203" s="50">
        <v>44705.60708159722</v>
      </c>
    </row>
    <row r="204" spans="1:20" x14ac:dyDescent="0.25">
      <c r="A204" t="s">
        <v>156</v>
      </c>
      <c r="B204" t="s">
        <v>152</v>
      </c>
      <c r="C204" t="s">
        <v>307</v>
      </c>
      <c r="D204" t="s">
        <v>277</v>
      </c>
      <c r="E204" t="s">
        <v>160</v>
      </c>
      <c r="F204" t="s">
        <v>13</v>
      </c>
      <c r="G204" t="s">
        <v>14</v>
      </c>
      <c r="H204" t="s">
        <v>408</v>
      </c>
      <c r="I204">
        <v>0</v>
      </c>
      <c r="J204" s="66">
        <v>113597.012554741</v>
      </c>
      <c r="K204" s="63">
        <v>7356223.397625125</v>
      </c>
      <c r="M204" s="64">
        <v>1.544230054125525E-2</v>
      </c>
      <c r="N204" s="61">
        <v>11.9</v>
      </c>
      <c r="O204" s="60">
        <v>11.186</v>
      </c>
      <c r="P204">
        <v>0</v>
      </c>
      <c r="Q204">
        <v>0</v>
      </c>
      <c r="R204">
        <v>0</v>
      </c>
      <c r="S204" s="59">
        <f t="shared" si="3"/>
        <v>0</v>
      </c>
      <c r="T204" s="50">
        <v>44705.60708159722</v>
      </c>
    </row>
    <row r="205" spans="1:20" x14ac:dyDescent="0.25">
      <c r="A205" t="s">
        <v>156</v>
      </c>
      <c r="B205" t="s">
        <v>152</v>
      </c>
      <c r="C205" t="s">
        <v>308</v>
      </c>
      <c r="D205" t="s">
        <v>283</v>
      </c>
      <c r="E205" t="s">
        <v>160</v>
      </c>
      <c r="F205" t="s">
        <v>13</v>
      </c>
      <c r="G205" t="s">
        <v>14</v>
      </c>
      <c r="H205" t="s">
        <v>408</v>
      </c>
      <c r="I205">
        <v>13743</v>
      </c>
      <c r="J205" s="66">
        <v>113597.012554741</v>
      </c>
      <c r="K205" s="63">
        <v>5728480.7869577948</v>
      </c>
      <c r="M205" s="64">
        <v>1.983021620904634E-2</v>
      </c>
      <c r="N205" s="59">
        <v>7.43</v>
      </c>
      <c r="O205" s="69">
        <v>6.9841999999999995</v>
      </c>
      <c r="P205">
        <v>272</v>
      </c>
      <c r="Q205" s="61">
        <v>1899.7</v>
      </c>
      <c r="R205" s="59">
        <v>-20.94</v>
      </c>
      <c r="S205" s="59">
        <f t="shared" si="3"/>
        <v>1878.76</v>
      </c>
      <c r="T205" s="50">
        <v>44705.60708159722</v>
      </c>
    </row>
    <row r="206" spans="1:20" x14ac:dyDescent="0.25">
      <c r="A206" t="s">
        <v>156</v>
      </c>
      <c r="B206" t="s">
        <v>152</v>
      </c>
      <c r="C206" t="s">
        <v>302</v>
      </c>
      <c r="D206" t="s">
        <v>282</v>
      </c>
      <c r="E206" t="s">
        <v>122</v>
      </c>
      <c r="F206" t="s">
        <v>13</v>
      </c>
      <c r="G206" t="s">
        <v>14</v>
      </c>
      <c r="H206" t="s">
        <v>408</v>
      </c>
      <c r="I206">
        <v>5609</v>
      </c>
      <c r="J206" s="66">
        <v>113597.012554741</v>
      </c>
      <c r="K206" s="63">
        <v>6453830.0055849245</v>
      </c>
      <c r="M206" s="64">
        <v>1.7601488179335063E-2</v>
      </c>
      <c r="N206" s="61">
        <v>13.1</v>
      </c>
      <c r="O206" s="60">
        <v>12.313999999999998</v>
      </c>
      <c r="P206">
        <v>98</v>
      </c>
      <c r="Q206" s="59">
        <v>1206.77</v>
      </c>
      <c r="R206">
        <v>0</v>
      </c>
      <c r="S206" s="59">
        <f t="shared" si="3"/>
        <v>1206.77</v>
      </c>
      <c r="T206" s="50">
        <v>44705.60708159722</v>
      </c>
    </row>
    <row r="207" spans="1:20" x14ac:dyDescent="0.25">
      <c r="A207" t="s">
        <v>156</v>
      </c>
      <c r="B207" t="s">
        <v>152</v>
      </c>
      <c r="C207" t="s">
        <v>304</v>
      </c>
      <c r="D207" t="s">
        <v>283</v>
      </c>
      <c r="E207" t="s">
        <v>122</v>
      </c>
      <c r="F207" t="s">
        <v>13</v>
      </c>
      <c r="G207" t="s">
        <v>14</v>
      </c>
      <c r="H207" t="s">
        <v>408</v>
      </c>
      <c r="I207">
        <v>5652</v>
      </c>
      <c r="J207" s="66">
        <v>113597.012554741</v>
      </c>
      <c r="K207" s="73">
        <v>5728480.7869577957</v>
      </c>
      <c r="M207" s="64">
        <v>1.9830216209046337E-2</v>
      </c>
      <c r="N207" s="59">
        <v>12.66</v>
      </c>
      <c r="O207" s="69">
        <v>11.900399999999999</v>
      </c>
      <c r="P207">
        <v>112</v>
      </c>
      <c r="Q207" s="59">
        <v>1332.84</v>
      </c>
      <c r="R207">
        <v>0</v>
      </c>
      <c r="S207" s="59">
        <f t="shared" si="3"/>
        <v>1332.84</v>
      </c>
      <c r="T207" s="50">
        <v>44705.60708159722</v>
      </c>
    </row>
    <row r="208" spans="1:20" x14ac:dyDescent="0.25">
      <c r="A208" t="s">
        <v>157</v>
      </c>
      <c r="B208" t="s">
        <v>152</v>
      </c>
      <c r="C208" t="s">
        <v>305</v>
      </c>
      <c r="D208" t="s">
        <v>147</v>
      </c>
      <c r="E208" t="s">
        <v>114</v>
      </c>
      <c r="F208" t="s">
        <v>13</v>
      </c>
      <c r="G208" t="s">
        <v>303</v>
      </c>
      <c r="H208" t="s">
        <v>408</v>
      </c>
      <c r="I208">
        <v>97896</v>
      </c>
      <c r="J208" s="67">
        <v>2380.8515451829699</v>
      </c>
      <c r="N208" s="59">
        <v>1.36</v>
      </c>
      <c r="O208" s="69">
        <v>1.2818000000000001</v>
      </c>
      <c r="Q208">
        <v>0</v>
      </c>
      <c r="R208">
        <v>0</v>
      </c>
      <c r="S208" s="59">
        <f t="shared" si="3"/>
        <v>0</v>
      </c>
      <c r="T208" s="50">
        <v>44705.60708159722</v>
      </c>
    </row>
    <row r="209" spans="1:20" x14ac:dyDescent="0.25">
      <c r="A209" t="s">
        <v>157</v>
      </c>
      <c r="B209" t="s">
        <v>152</v>
      </c>
      <c r="C209" t="s">
        <v>306</v>
      </c>
      <c r="D209" t="s">
        <v>281</v>
      </c>
      <c r="E209" t="s">
        <v>114</v>
      </c>
      <c r="F209" t="s">
        <v>13</v>
      </c>
      <c r="G209" t="s">
        <v>14</v>
      </c>
      <c r="H209" t="s">
        <v>408</v>
      </c>
      <c r="I209">
        <v>159833</v>
      </c>
      <c r="J209" s="67">
        <v>2380.8515451829699</v>
      </c>
      <c r="K209" s="63">
        <v>7358604.2491703071</v>
      </c>
      <c r="M209" s="70">
        <v>3.2354662169139131E-4</v>
      </c>
      <c r="N209" s="61">
        <v>1.4</v>
      </c>
      <c r="O209" s="69">
        <v>1.3194999999999999</v>
      </c>
      <c r="P209">
        <v>51</v>
      </c>
      <c r="Q209" s="59">
        <v>67.290000000000006</v>
      </c>
      <c r="R209">
        <v>0</v>
      </c>
      <c r="S209" s="59">
        <f t="shared" si="3"/>
        <v>67.290000000000006</v>
      </c>
      <c r="T209" s="50">
        <v>44705.60708159722</v>
      </c>
    </row>
    <row r="210" spans="1:20" x14ac:dyDescent="0.25">
      <c r="A210" t="s">
        <v>157</v>
      </c>
      <c r="B210" t="s">
        <v>152</v>
      </c>
      <c r="C210" t="s">
        <v>307</v>
      </c>
      <c r="D210" t="s">
        <v>277</v>
      </c>
      <c r="E210" t="s">
        <v>160</v>
      </c>
      <c r="F210" t="s">
        <v>13</v>
      </c>
      <c r="G210" t="s">
        <v>303</v>
      </c>
      <c r="H210" t="s">
        <v>408</v>
      </c>
      <c r="I210">
        <v>0</v>
      </c>
      <c r="J210" s="67">
        <v>2380.8515451829699</v>
      </c>
      <c r="N210" s="61">
        <v>11.9</v>
      </c>
      <c r="O210" s="60">
        <v>11.186</v>
      </c>
      <c r="Q210">
        <v>0</v>
      </c>
      <c r="R210">
        <v>0</v>
      </c>
      <c r="S210" s="59">
        <f t="shared" si="3"/>
        <v>0</v>
      </c>
      <c r="T210" s="50">
        <v>44705.60708159722</v>
      </c>
    </row>
    <row r="211" spans="1:20" x14ac:dyDescent="0.25">
      <c r="A211" t="s">
        <v>157</v>
      </c>
      <c r="B211" t="s">
        <v>152</v>
      </c>
      <c r="C211" t="s">
        <v>308</v>
      </c>
      <c r="D211" t="s">
        <v>283</v>
      </c>
      <c r="E211" t="s">
        <v>160</v>
      </c>
      <c r="F211" t="s">
        <v>13</v>
      </c>
      <c r="G211" t="s">
        <v>14</v>
      </c>
      <c r="H211" t="s">
        <v>408</v>
      </c>
      <c r="I211">
        <v>13743</v>
      </c>
      <c r="J211" s="67">
        <v>2380.8515451829699</v>
      </c>
      <c r="K211" s="63">
        <v>5728480.7869577948</v>
      </c>
      <c r="M211" s="70">
        <v>4.1561657160542922E-4</v>
      </c>
      <c r="N211" s="59">
        <v>7.43</v>
      </c>
      <c r="O211" s="69">
        <v>6.9841999999999995</v>
      </c>
      <c r="P211">
        <v>5</v>
      </c>
      <c r="Q211" s="59">
        <v>34.92</v>
      </c>
      <c r="R211">
        <v>0</v>
      </c>
      <c r="S211" s="59">
        <f t="shared" si="3"/>
        <v>34.92</v>
      </c>
      <c r="T211" s="50">
        <v>44705.60708159722</v>
      </c>
    </row>
    <row r="212" spans="1:20" x14ac:dyDescent="0.25">
      <c r="A212" t="s">
        <v>157</v>
      </c>
      <c r="B212" t="s">
        <v>152</v>
      </c>
      <c r="C212" t="s">
        <v>302</v>
      </c>
      <c r="D212" t="s">
        <v>282</v>
      </c>
      <c r="E212" t="s">
        <v>122</v>
      </c>
      <c r="F212" t="s">
        <v>13</v>
      </c>
      <c r="G212" t="s">
        <v>303</v>
      </c>
      <c r="H212" t="s">
        <v>408</v>
      </c>
      <c r="I212">
        <v>5609</v>
      </c>
      <c r="J212" s="67">
        <v>2380.8515451829699</v>
      </c>
      <c r="N212" s="61">
        <v>13.1</v>
      </c>
      <c r="O212" s="60">
        <v>12.313999999999998</v>
      </c>
      <c r="Q212">
        <v>0</v>
      </c>
      <c r="R212">
        <v>0</v>
      </c>
      <c r="S212" s="59">
        <f t="shared" si="3"/>
        <v>0</v>
      </c>
      <c r="T212" s="50">
        <v>44705.60708159722</v>
      </c>
    </row>
    <row r="213" spans="1:20" x14ac:dyDescent="0.25">
      <c r="A213" t="s">
        <v>157</v>
      </c>
      <c r="B213" t="s">
        <v>152</v>
      </c>
      <c r="C213" t="s">
        <v>304</v>
      </c>
      <c r="D213" t="s">
        <v>283</v>
      </c>
      <c r="E213" t="s">
        <v>122</v>
      </c>
      <c r="F213" t="s">
        <v>13</v>
      </c>
      <c r="G213" t="s">
        <v>14</v>
      </c>
      <c r="H213" t="s">
        <v>408</v>
      </c>
      <c r="I213">
        <v>5652</v>
      </c>
      <c r="J213" s="67">
        <v>2380.8515451829699</v>
      </c>
      <c r="K213" s="73">
        <v>5728480.7869577957</v>
      </c>
      <c r="M213" s="70">
        <v>4.1561657160542917E-4</v>
      </c>
      <c r="N213" s="59">
        <v>12.66</v>
      </c>
      <c r="O213" s="69">
        <v>11.900399999999999</v>
      </c>
      <c r="P213">
        <v>2</v>
      </c>
      <c r="Q213" s="61">
        <v>23.8</v>
      </c>
      <c r="R213">
        <v>0</v>
      </c>
      <c r="S213" s="59">
        <f t="shared" si="3"/>
        <v>23.8</v>
      </c>
      <c r="T213" s="50">
        <v>44705.60708159722</v>
      </c>
    </row>
    <row r="214" spans="1:20" x14ac:dyDescent="0.25">
      <c r="A214" t="s">
        <v>170</v>
      </c>
      <c r="B214" t="s">
        <v>169</v>
      </c>
      <c r="C214" t="s">
        <v>305</v>
      </c>
      <c r="D214" t="s">
        <v>147</v>
      </c>
      <c r="E214" t="s">
        <v>114</v>
      </c>
      <c r="F214" t="s">
        <v>13</v>
      </c>
      <c r="G214" t="s">
        <v>14</v>
      </c>
      <c r="H214" t="s">
        <v>408</v>
      </c>
      <c r="I214">
        <v>97896</v>
      </c>
      <c r="J214" s="63">
        <v>1394393.8310314701</v>
      </c>
      <c r="K214" s="63">
        <v>7148557.4208277287</v>
      </c>
      <c r="M214" s="62">
        <v>0.19505947129540072</v>
      </c>
      <c r="N214" s="59">
        <v>1.36</v>
      </c>
      <c r="O214" s="69">
        <v>1.2818000000000001</v>
      </c>
      <c r="P214">
        <v>19095</v>
      </c>
      <c r="Q214" s="59">
        <v>24475.97</v>
      </c>
      <c r="R214" s="59">
        <v>256.37</v>
      </c>
      <c r="S214" s="59">
        <f t="shared" si="3"/>
        <v>24732.34</v>
      </c>
      <c r="T214" s="50">
        <v>44705.60708159722</v>
      </c>
    </row>
    <row r="215" spans="1:20" x14ac:dyDescent="0.25">
      <c r="A215" t="s">
        <v>170</v>
      </c>
      <c r="B215" t="s">
        <v>169</v>
      </c>
      <c r="C215" t="s">
        <v>306</v>
      </c>
      <c r="D215" t="s">
        <v>281</v>
      </c>
      <c r="E215" t="s">
        <v>114</v>
      </c>
      <c r="F215" t="s">
        <v>13</v>
      </c>
      <c r="G215" t="s">
        <v>14</v>
      </c>
      <c r="H215" t="s">
        <v>408</v>
      </c>
      <c r="I215">
        <v>159833</v>
      </c>
      <c r="J215" s="63">
        <v>1394393.8310314701</v>
      </c>
      <c r="K215" s="63">
        <v>7358604.2491703071</v>
      </c>
      <c r="M215" s="62">
        <v>0.18949161876570411</v>
      </c>
      <c r="N215" s="61">
        <v>1.4</v>
      </c>
      <c r="O215" s="69">
        <v>1.3194999999999999</v>
      </c>
      <c r="P215">
        <v>30287</v>
      </c>
      <c r="Q215" s="61">
        <v>39963.699999999997</v>
      </c>
      <c r="R215" s="59">
        <v>478.99</v>
      </c>
      <c r="S215" s="59">
        <f t="shared" si="3"/>
        <v>40442.689999999995</v>
      </c>
      <c r="T215" s="50">
        <v>44705.60708159722</v>
      </c>
    </row>
    <row r="216" spans="1:20" x14ac:dyDescent="0.25">
      <c r="A216" t="s">
        <v>170</v>
      </c>
      <c r="B216" t="s">
        <v>169</v>
      </c>
      <c r="C216" t="s">
        <v>307</v>
      </c>
      <c r="D216" t="s">
        <v>277</v>
      </c>
      <c r="E216" t="s">
        <v>160</v>
      </c>
      <c r="F216" t="s">
        <v>13</v>
      </c>
      <c r="G216" t="s">
        <v>14</v>
      </c>
      <c r="H216" t="s">
        <v>408</v>
      </c>
      <c r="I216">
        <v>0</v>
      </c>
      <c r="J216" s="63">
        <v>1394393.8310314701</v>
      </c>
      <c r="K216" s="63">
        <v>7356223.397625125</v>
      </c>
      <c r="M216" s="62">
        <v>0.18955294798165517</v>
      </c>
      <c r="N216" s="61">
        <v>11.9</v>
      </c>
      <c r="O216" s="60">
        <v>11.186</v>
      </c>
      <c r="P216">
        <v>0</v>
      </c>
      <c r="Q216">
        <v>0</v>
      </c>
      <c r="R216">
        <v>0</v>
      </c>
      <c r="S216" s="59">
        <f t="shared" si="3"/>
        <v>0</v>
      </c>
      <c r="T216" s="50">
        <v>44705.60708159722</v>
      </c>
    </row>
    <row r="217" spans="1:20" x14ac:dyDescent="0.25">
      <c r="A217" t="s">
        <v>170</v>
      </c>
      <c r="B217" t="s">
        <v>169</v>
      </c>
      <c r="C217" t="s">
        <v>308</v>
      </c>
      <c r="D217" t="s">
        <v>283</v>
      </c>
      <c r="E217" t="s">
        <v>160</v>
      </c>
      <c r="F217" t="s">
        <v>13</v>
      </c>
      <c r="G217" t="s">
        <v>14</v>
      </c>
      <c r="H217" t="s">
        <v>408</v>
      </c>
      <c r="I217">
        <v>13743</v>
      </c>
      <c r="J217" s="63">
        <v>1394393.8310314701</v>
      </c>
      <c r="K217" s="63">
        <v>5728480.7869577948</v>
      </c>
      <c r="M217" s="72">
        <v>0.2434142459212098</v>
      </c>
      <c r="N217" s="59">
        <v>7.43</v>
      </c>
      <c r="O217" s="69">
        <v>6.9841999999999995</v>
      </c>
      <c r="P217">
        <v>3345</v>
      </c>
      <c r="Q217" s="59">
        <v>23362.15</v>
      </c>
      <c r="R217" s="59">
        <v>-237.45</v>
      </c>
      <c r="S217" s="59">
        <f t="shared" si="3"/>
        <v>23124.7</v>
      </c>
      <c r="T217" s="50">
        <v>44705.60708159722</v>
      </c>
    </row>
    <row r="218" spans="1:20" x14ac:dyDescent="0.25">
      <c r="A218" t="s">
        <v>170</v>
      </c>
      <c r="B218" t="s">
        <v>169</v>
      </c>
      <c r="C218" t="s">
        <v>302</v>
      </c>
      <c r="D218" t="s">
        <v>282</v>
      </c>
      <c r="E218" t="s">
        <v>122</v>
      </c>
      <c r="F218" t="s">
        <v>13</v>
      </c>
      <c r="G218" t="s">
        <v>14</v>
      </c>
      <c r="H218" t="s">
        <v>408</v>
      </c>
      <c r="I218">
        <v>5609</v>
      </c>
      <c r="J218" s="63">
        <v>1394393.8310314701</v>
      </c>
      <c r="K218" s="63">
        <v>6453830.0055849245</v>
      </c>
      <c r="M218" s="62">
        <v>0.21605679570500141</v>
      </c>
      <c r="N218" s="61">
        <v>13.1</v>
      </c>
      <c r="O218" s="60">
        <v>12.313999999999998</v>
      </c>
      <c r="P218">
        <v>1211</v>
      </c>
      <c r="Q218" s="59">
        <v>14912.25</v>
      </c>
      <c r="R218" s="59">
        <v>24.63</v>
      </c>
      <c r="S218" s="59">
        <f t="shared" si="3"/>
        <v>14936.88</v>
      </c>
      <c r="T218" s="50">
        <v>44705.60708159722</v>
      </c>
    </row>
    <row r="219" spans="1:20" x14ac:dyDescent="0.25">
      <c r="A219" t="s">
        <v>170</v>
      </c>
      <c r="B219" t="s">
        <v>169</v>
      </c>
      <c r="C219" t="s">
        <v>304</v>
      </c>
      <c r="D219" t="s">
        <v>283</v>
      </c>
      <c r="E219" t="s">
        <v>122</v>
      </c>
      <c r="F219" t="s">
        <v>13</v>
      </c>
      <c r="G219" t="s">
        <v>14</v>
      </c>
      <c r="H219" t="s">
        <v>408</v>
      </c>
      <c r="I219">
        <v>5652</v>
      </c>
      <c r="J219" s="63">
        <v>1394393.8310314701</v>
      </c>
      <c r="K219" s="73">
        <v>5728480.7869577957</v>
      </c>
      <c r="M219" s="72">
        <v>0.24341424592120975</v>
      </c>
      <c r="N219" s="59">
        <v>12.66</v>
      </c>
      <c r="O219" s="69">
        <v>11.900399999999999</v>
      </c>
      <c r="P219">
        <v>1375</v>
      </c>
      <c r="Q219" s="59">
        <v>16363.05</v>
      </c>
      <c r="R219" s="61">
        <v>47.6</v>
      </c>
      <c r="S219" s="59">
        <f t="shared" si="3"/>
        <v>16410.649999999998</v>
      </c>
      <c r="T219" s="50">
        <v>44705.60708159722</v>
      </c>
    </row>
    <row r="220" spans="1:20" x14ac:dyDescent="0.25">
      <c r="A220" t="s">
        <v>202</v>
      </c>
      <c r="B220" t="s">
        <v>199</v>
      </c>
      <c r="C220" t="s">
        <v>391</v>
      </c>
      <c r="D220" t="s">
        <v>283</v>
      </c>
      <c r="E220" t="s">
        <v>160</v>
      </c>
      <c r="F220" t="s">
        <v>28</v>
      </c>
      <c r="G220" t="s">
        <v>14</v>
      </c>
      <c r="H220" t="s">
        <v>408</v>
      </c>
      <c r="I220">
        <v>6531</v>
      </c>
      <c r="J220" s="66">
        <v>143028.39016647101</v>
      </c>
      <c r="K220" s="63">
        <v>4271424.969513746</v>
      </c>
      <c r="M220" s="64">
        <v>3.3484935633260861E-2</v>
      </c>
      <c r="N220" s="59">
        <v>10.62</v>
      </c>
      <c r="O220" s="69">
        <v>9.9827999999999992</v>
      </c>
      <c r="P220">
        <v>218</v>
      </c>
      <c r="Q220" s="59">
        <v>2176.25</v>
      </c>
      <c r="R220" s="59">
        <v>-9.98</v>
      </c>
      <c r="S220" s="59">
        <f t="shared" si="3"/>
        <v>2166.27</v>
      </c>
      <c r="T220" s="50">
        <v>44705.60708159722</v>
      </c>
    </row>
    <row r="221" spans="1:20" x14ac:dyDescent="0.25">
      <c r="A221" t="s">
        <v>202</v>
      </c>
      <c r="B221" t="s">
        <v>199</v>
      </c>
      <c r="C221" t="s">
        <v>392</v>
      </c>
      <c r="D221" t="s">
        <v>248</v>
      </c>
      <c r="E221" t="s">
        <v>122</v>
      </c>
      <c r="F221" t="s">
        <v>28</v>
      </c>
      <c r="G221" t="s">
        <v>14</v>
      </c>
      <c r="H221" t="s">
        <v>408</v>
      </c>
      <c r="I221">
        <v>4809</v>
      </c>
      <c r="J221" s="66">
        <v>143028.39016647101</v>
      </c>
      <c r="K221" s="63">
        <v>4277883.662535253</v>
      </c>
      <c r="M221" s="64">
        <v>3.3434380513682881E-2</v>
      </c>
      <c r="N221" s="59">
        <v>9.85</v>
      </c>
      <c r="O221" s="60">
        <v>9.2589999999999986</v>
      </c>
      <c r="P221">
        <v>160</v>
      </c>
      <c r="Q221" s="59">
        <v>1481.44</v>
      </c>
      <c r="R221">
        <v>0</v>
      </c>
      <c r="S221" s="59">
        <f t="shared" si="3"/>
        <v>1481.44</v>
      </c>
      <c r="T221" s="50">
        <v>44705.60708159722</v>
      </c>
    </row>
    <row r="222" spans="1:20" x14ac:dyDescent="0.25">
      <c r="A222" t="s">
        <v>202</v>
      </c>
      <c r="B222" t="s">
        <v>199</v>
      </c>
      <c r="C222" t="s">
        <v>393</v>
      </c>
      <c r="D222" t="s">
        <v>283</v>
      </c>
      <c r="E222" t="s">
        <v>122</v>
      </c>
      <c r="F222" t="s">
        <v>28</v>
      </c>
      <c r="G222" t="s">
        <v>14</v>
      </c>
      <c r="H222" t="s">
        <v>408</v>
      </c>
      <c r="I222">
        <v>4681</v>
      </c>
      <c r="J222" s="66">
        <v>143028.39016647101</v>
      </c>
      <c r="K222" s="63">
        <v>4271424.969513745</v>
      </c>
      <c r="M222" s="64">
        <v>3.3484935633260868E-2</v>
      </c>
      <c r="N222" s="59">
        <v>9.85</v>
      </c>
      <c r="O222" s="60">
        <v>9.2589999999999986</v>
      </c>
      <c r="P222">
        <v>156</v>
      </c>
      <c r="Q222" s="61">
        <v>1444.4</v>
      </c>
      <c r="R222">
        <v>0</v>
      </c>
      <c r="S222" s="59">
        <f t="shared" si="3"/>
        <v>1444.4</v>
      </c>
      <c r="T222" s="50">
        <v>44705.60708159722</v>
      </c>
    </row>
    <row r="223" spans="1:20" x14ac:dyDescent="0.25">
      <c r="A223" t="s">
        <v>203</v>
      </c>
      <c r="B223" t="s">
        <v>199</v>
      </c>
      <c r="C223" t="s">
        <v>387</v>
      </c>
      <c r="D223" t="s">
        <v>147</v>
      </c>
      <c r="E223" t="s">
        <v>114</v>
      </c>
      <c r="F223" t="s">
        <v>28</v>
      </c>
      <c r="G223" t="s">
        <v>14</v>
      </c>
      <c r="H223" t="s">
        <v>408</v>
      </c>
      <c r="I223">
        <v>27892</v>
      </c>
      <c r="J223" s="65">
        <v>94955.451520116607</v>
      </c>
      <c r="K223" s="63">
        <v>3514668.7730565444</v>
      </c>
      <c r="M223" s="62">
        <v>2.7016899073973977E-2</v>
      </c>
      <c r="N223" s="59">
        <v>0.69</v>
      </c>
      <c r="O223" s="71">
        <v>0.65032499999999993</v>
      </c>
      <c r="P223">
        <v>753</v>
      </c>
      <c r="Q223" s="59">
        <v>489.69</v>
      </c>
      <c r="R223" s="59">
        <v>4.55</v>
      </c>
      <c r="S223" s="59">
        <f t="shared" si="3"/>
        <v>494.24</v>
      </c>
      <c r="T223" s="50">
        <v>44705.60708159722</v>
      </c>
    </row>
    <row r="224" spans="1:20" x14ac:dyDescent="0.25">
      <c r="A224" t="s">
        <v>203</v>
      </c>
      <c r="B224" t="s">
        <v>199</v>
      </c>
      <c r="C224" t="s">
        <v>388</v>
      </c>
      <c r="D224" t="s">
        <v>281</v>
      </c>
      <c r="E224" t="s">
        <v>114</v>
      </c>
      <c r="F224" t="s">
        <v>28</v>
      </c>
      <c r="G224" t="s">
        <v>14</v>
      </c>
      <c r="H224" t="s">
        <v>408</v>
      </c>
      <c r="I224">
        <v>118419</v>
      </c>
      <c r="J224" s="65">
        <v>94955.451520116607</v>
      </c>
      <c r="K224" s="63">
        <v>4277883.662535253</v>
      </c>
      <c r="M224" s="64">
        <v>2.2196828855285428E-2</v>
      </c>
      <c r="N224" s="61">
        <v>0.8</v>
      </c>
      <c r="O224" s="60">
        <v>0.754</v>
      </c>
      <c r="P224">
        <v>2628</v>
      </c>
      <c r="Q224" s="59">
        <v>1981.51</v>
      </c>
      <c r="R224" s="59">
        <v>22.62</v>
      </c>
      <c r="S224" s="59">
        <f t="shared" si="3"/>
        <v>2004.1299999999999</v>
      </c>
      <c r="T224" s="50">
        <v>44705.60708159722</v>
      </c>
    </row>
    <row r="225" spans="1:20" x14ac:dyDescent="0.25">
      <c r="A225" t="s">
        <v>203</v>
      </c>
      <c r="B225" t="s">
        <v>199</v>
      </c>
      <c r="C225" t="s">
        <v>389</v>
      </c>
      <c r="D225" t="s">
        <v>280</v>
      </c>
      <c r="E225" t="s">
        <v>114</v>
      </c>
      <c r="F225" t="s">
        <v>28</v>
      </c>
      <c r="G225" t="s">
        <v>303</v>
      </c>
      <c r="H225" t="s">
        <v>408</v>
      </c>
      <c r="I225">
        <v>63955</v>
      </c>
      <c r="J225" s="65">
        <v>94955.451520116607</v>
      </c>
      <c r="N225" s="59">
        <v>0.65</v>
      </c>
      <c r="O225" s="71">
        <v>0.61262499999999998</v>
      </c>
      <c r="Q225">
        <v>0</v>
      </c>
      <c r="R225">
        <v>0</v>
      </c>
      <c r="S225" s="59">
        <f t="shared" si="3"/>
        <v>0</v>
      </c>
      <c r="T225" s="50">
        <v>44705.60708159722</v>
      </c>
    </row>
    <row r="226" spans="1:20" x14ac:dyDescent="0.25">
      <c r="A226" t="s">
        <v>203</v>
      </c>
      <c r="B226" t="s">
        <v>199</v>
      </c>
      <c r="C226" t="s">
        <v>390</v>
      </c>
      <c r="D226" t="s">
        <v>281</v>
      </c>
      <c r="E226" t="s">
        <v>160</v>
      </c>
      <c r="F226" t="s">
        <v>28</v>
      </c>
      <c r="G226" t="s">
        <v>14</v>
      </c>
      <c r="H226" t="s">
        <v>408</v>
      </c>
      <c r="I226">
        <v>8173</v>
      </c>
      <c r="J226" s="65">
        <v>94955.451520116607</v>
      </c>
      <c r="K226" s="63">
        <v>4277883.662535253</v>
      </c>
      <c r="M226" s="64">
        <v>2.2196828855285428E-2</v>
      </c>
      <c r="N226" s="59">
        <v>10.67</v>
      </c>
      <c r="O226" s="69">
        <v>10.0298</v>
      </c>
      <c r="P226">
        <v>181</v>
      </c>
      <c r="Q226" s="59">
        <v>1815.39</v>
      </c>
      <c r="R226" s="59">
        <v>-10.029999999999999</v>
      </c>
      <c r="S226" s="59">
        <f t="shared" si="3"/>
        <v>1805.3600000000001</v>
      </c>
      <c r="T226" s="50">
        <v>44705.60708159722</v>
      </c>
    </row>
    <row r="227" spans="1:20" x14ac:dyDescent="0.25">
      <c r="A227" t="s">
        <v>203</v>
      </c>
      <c r="B227" t="s">
        <v>199</v>
      </c>
      <c r="C227" t="s">
        <v>391</v>
      </c>
      <c r="D227" t="s">
        <v>283</v>
      </c>
      <c r="E227" t="s">
        <v>160</v>
      </c>
      <c r="F227" t="s">
        <v>28</v>
      </c>
      <c r="G227" t="s">
        <v>14</v>
      </c>
      <c r="H227" t="s">
        <v>408</v>
      </c>
      <c r="I227">
        <v>6531</v>
      </c>
      <c r="J227" s="65">
        <v>94955.451520116607</v>
      </c>
      <c r="K227" s="63">
        <v>4271424.969513746</v>
      </c>
      <c r="M227" s="64">
        <v>2.2230392011527298E-2</v>
      </c>
      <c r="N227" s="59">
        <v>10.62</v>
      </c>
      <c r="O227" s="69">
        <v>9.9827999999999992</v>
      </c>
      <c r="P227">
        <v>145</v>
      </c>
      <c r="Q227" s="59">
        <v>1447.51</v>
      </c>
      <c r="R227" s="59">
        <v>-9.98</v>
      </c>
      <c r="S227" s="59">
        <f t="shared" si="3"/>
        <v>1437.53</v>
      </c>
      <c r="T227" s="50">
        <v>44705.60708159722</v>
      </c>
    </row>
    <row r="228" spans="1:20" x14ac:dyDescent="0.25">
      <c r="A228" t="s">
        <v>203</v>
      </c>
      <c r="B228" t="s">
        <v>199</v>
      </c>
      <c r="C228" t="s">
        <v>392</v>
      </c>
      <c r="D228" t="s">
        <v>248</v>
      </c>
      <c r="E228" t="s">
        <v>122</v>
      </c>
      <c r="F228" t="s">
        <v>28</v>
      </c>
      <c r="G228" t="s">
        <v>14</v>
      </c>
      <c r="H228" t="s">
        <v>408</v>
      </c>
      <c r="I228">
        <v>4809</v>
      </c>
      <c r="J228" s="65">
        <v>94955.451520116607</v>
      </c>
      <c r="K228" s="63">
        <v>4277883.662535253</v>
      </c>
      <c r="M228" s="64">
        <v>2.2196828855285428E-2</v>
      </c>
      <c r="N228" s="59">
        <v>9.85</v>
      </c>
      <c r="O228" s="60">
        <v>9.2589999999999986</v>
      </c>
      <c r="P228">
        <v>106</v>
      </c>
      <c r="Q228" s="59">
        <v>981.45</v>
      </c>
      <c r="R228">
        <v>0</v>
      </c>
      <c r="S228" s="59">
        <f t="shared" si="3"/>
        <v>981.45</v>
      </c>
      <c r="T228" s="50">
        <v>44705.60708159722</v>
      </c>
    </row>
    <row r="229" spans="1:20" x14ac:dyDescent="0.25">
      <c r="A229" t="s">
        <v>203</v>
      </c>
      <c r="B229" t="s">
        <v>199</v>
      </c>
      <c r="C229" t="s">
        <v>393</v>
      </c>
      <c r="D229" t="s">
        <v>283</v>
      </c>
      <c r="E229" t="s">
        <v>122</v>
      </c>
      <c r="F229" t="s">
        <v>28</v>
      </c>
      <c r="G229" t="s">
        <v>14</v>
      </c>
      <c r="H229" t="s">
        <v>408</v>
      </c>
      <c r="I229">
        <v>4681</v>
      </c>
      <c r="J229" s="65">
        <v>94955.451520116607</v>
      </c>
      <c r="K229" s="63">
        <v>4271424.969513745</v>
      </c>
      <c r="M229" s="64">
        <v>2.2230392011527302E-2</v>
      </c>
      <c r="N229" s="59">
        <v>9.85</v>
      </c>
      <c r="O229" s="60">
        <v>9.2589999999999986</v>
      </c>
      <c r="P229">
        <v>104</v>
      </c>
      <c r="Q229" s="59">
        <v>962.94</v>
      </c>
      <c r="R229">
        <v>0</v>
      </c>
      <c r="S229" s="59">
        <f t="shared" si="3"/>
        <v>962.94</v>
      </c>
      <c r="T229" s="50">
        <v>44705.60708159722</v>
      </c>
    </row>
    <row r="230" spans="1:20" x14ac:dyDescent="0.25">
      <c r="A230" t="s">
        <v>125</v>
      </c>
      <c r="B230" t="s">
        <v>124</v>
      </c>
      <c r="C230" t="s">
        <v>380</v>
      </c>
      <c r="D230" t="s">
        <v>147</v>
      </c>
      <c r="E230" t="s">
        <v>114</v>
      </c>
      <c r="F230" t="s">
        <v>71</v>
      </c>
      <c r="G230" t="s">
        <v>14</v>
      </c>
      <c r="H230" t="s">
        <v>408</v>
      </c>
      <c r="I230">
        <v>315798</v>
      </c>
      <c r="J230" s="63">
        <v>196369.59606174001</v>
      </c>
      <c r="K230" s="73">
        <v>12090141.443894632</v>
      </c>
      <c r="M230" s="64">
        <v>1.6242125617223789E-2</v>
      </c>
      <c r="N230" s="59">
        <v>1.05</v>
      </c>
      <c r="O230" s="71">
        <v>0.98962500000000009</v>
      </c>
      <c r="P230">
        <v>5129</v>
      </c>
      <c r="Q230" s="59">
        <v>5075.79</v>
      </c>
      <c r="R230" s="59">
        <v>49.48</v>
      </c>
      <c r="S230" s="59">
        <f t="shared" si="3"/>
        <v>5125.2699999999995</v>
      </c>
      <c r="T230" s="50">
        <v>44705.60708159722</v>
      </c>
    </row>
    <row r="231" spans="1:20" x14ac:dyDescent="0.25">
      <c r="A231" t="s">
        <v>125</v>
      </c>
      <c r="B231" t="s">
        <v>124</v>
      </c>
      <c r="C231" t="s">
        <v>381</v>
      </c>
      <c r="D231" t="s">
        <v>278</v>
      </c>
      <c r="E231" t="s">
        <v>114</v>
      </c>
      <c r="F231" t="s">
        <v>71</v>
      </c>
      <c r="G231" t="s">
        <v>14</v>
      </c>
      <c r="H231" t="s">
        <v>408</v>
      </c>
      <c r="I231">
        <v>45726</v>
      </c>
      <c r="J231" s="63">
        <v>196369.59606174001</v>
      </c>
      <c r="K231" s="73">
        <v>10997609.194942847</v>
      </c>
      <c r="M231" s="64">
        <v>1.7855662315409318E-2</v>
      </c>
      <c r="N231" s="59">
        <v>0.95</v>
      </c>
      <c r="O231" s="71">
        <v>0.89537499999999992</v>
      </c>
      <c r="P231">
        <v>816</v>
      </c>
      <c r="Q231" s="59">
        <v>730.63</v>
      </c>
      <c r="R231" s="59">
        <v>8.94</v>
      </c>
      <c r="S231" s="59">
        <f t="shared" si="3"/>
        <v>739.57</v>
      </c>
      <c r="T231" s="50">
        <v>44705.60708159722</v>
      </c>
    </row>
    <row r="232" spans="1:20" x14ac:dyDescent="0.25">
      <c r="A232" t="s">
        <v>125</v>
      </c>
      <c r="B232" t="s">
        <v>124</v>
      </c>
      <c r="C232" t="s">
        <v>382</v>
      </c>
      <c r="D232" t="s">
        <v>279</v>
      </c>
      <c r="E232" t="s">
        <v>114</v>
      </c>
      <c r="F232" t="s">
        <v>71</v>
      </c>
      <c r="G232" t="s">
        <v>303</v>
      </c>
      <c r="H232" t="s">
        <v>408</v>
      </c>
      <c r="I232">
        <v>226939</v>
      </c>
      <c r="J232" s="63">
        <v>196369.59606174001</v>
      </c>
      <c r="N232" s="59">
        <v>0.91</v>
      </c>
      <c r="O232" s="71">
        <v>0.85767500000000008</v>
      </c>
      <c r="Q232">
        <v>0</v>
      </c>
      <c r="R232">
        <v>0</v>
      </c>
      <c r="S232" s="59">
        <f t="shared" si="3"/>
        <v>0</v>
      </c>
      <c r="T232" s="50">
        <v>44705.60708159722</v>
      </c>
    </row>
    <row r="233" spans="1:20" x14ac:dyDescent="0.25">
      <c r="A233" t="s">
        <v>125</v>
      </c>
      <c r="B233" t="s">
        <v>124</v>
      </c>
      <c r="C233" t="s">
        <v>383</v>
      </c>
      <c r="D233" t="s">
        <v>278</v>
      </c>
      <c r="E233" t="s">
        <v>160</v>
      </c>
      <c r="F233" t="s">
        <v>71</v>
      </c>
      <c r="G233" t="s">
        <v>14</v>
      </c>
      <c r="H233" t="s">
        <v>408</v>
      </c>
      <c r="I233">
        <v>17999</v>
      </c>
      <c r="J233" s="63">
        <v>196369.59606174001</v>
      </c>
      <c r="K233" s="73">
        <v>10997609.194942847</v>
      </c>
      <c r="M233" s="64">
        <v>1.7855662315409318E-2</v>
      </c>
      <c r="N233" s="59">
        <v>17.47</v>
      </c>
      <c r="O233" s="69">
        <v>16.421799999999998</v>
      </c>
      <c r="P233">
        <v>321</v>
      </c>
      <c r="Q233" s="61">
        <v>5271.4</v>
      </c>
      <c r="R233" s="59">
        <v>-32.840000000000003</v>
      </c>
      <c r="S233" s="59">
        <f t="shared" si="3"/>
        <v>5238.5599999999995</v>
      </c>
      <c r="T233" s="50">
        <v>44705.60708159722</v>
      </c>
    </row>
    <row r="234" spans="1:20" x14ac:dyDescent="0.25">
      <c r="A234" t="s">
        <v>125</v>
      </c>
      <c r="B234" t="s">
        <v>124</v>
      </c>
      <c r="C234" t="s">
        <v>384</v>
      </c>
      <c r="D234" t="s">
        <v>281</v>
      </c>
      <c r="E234" t="s">
        <v>160</v>
      </c>
      <c r="F234" t="s">
        <v>71</v>
      </c>
      <c r="G234" t="s">
        <v>14</v>
      </c>
      <c r="H234" t="s">
        <v>408</v>
      </c>
      <c r="I234">
        <v>16029</v>
      </c>
      <c r="J234" s="63">
        <v>196369.59606174001</v>
      </c>
      <c r="K234" s="71">
        <v>12101893.732372981</v>
      </c>
      <c r="M234" s="64">
        <v>1.6226352701845713E-2</v>
      </c>
      <c r="N234" s="61">
        <v>17.5</v>
      </c>
      <c r="O234" s="59">
        <v>16.45</v>
      </c>
      <c r="P234">
        <v>260</v>
      </c>
      <c r="Q234">
        <v>4277</v>
      </c>
      <c r="R234" s="61">
        <v>-32.9</v>
      </c>
      <c r="S234" s="59">
        <f t="shared" si="3"/>
        <v>4244.1000000000004</v>
      </c>
      <c r="T234" s="50">
        <v>44705.60708159722</v>
      </c>
    </row>
    <row r="235" spans="1:20" x14ac:dyDescent="0.25">
      <c r="A235" t="s">
        <v>125</v>
      </c>
      <c r="B235" t="s">
        <v>124</v>
      </c>
      <c r="C235" t="s">
        <v>385</v>
      </c>
      <c r="D235" t="s">
        <v>147</v>
      </c>
      <c r="E235" t="s">
        <v>122</v>
      </c>
      <c r="F235" t="s">
        <v>71</v>
      </c>
      <c r="G235" t="s">
        <v>14</v>
      </c>
      <c r="H235" t="s">
        <v>408</v>
      </c>
      <c r="I235">
        <v>15486</v>
      </c>
      <c r="J235" s="63">
        <v>196369.59606174001</v>
      </c>
      <c r="K235" s="73">
        <v>12090141.44389463</v>
      </c>
      <c r="M235" s="64">
        <v>1.6242125617223793E-2</v>
      </c>
      <c r="N235" s="59">
        <v>10.94</v>
      </c>
      <c r="O235" s="69">
        <v>10.283599999999998</v>
      </c>
      <c r="P235">
        <v>251</v>
      </c>
      <c r="Q235" s="59">
        <v>2581.1799999999998</v>
      </c>
      <c r="R235">
        <v>0</v>
      </c>
      <c r="S235" s="59">
        <f t="shared" si="3"/>
        <v>2581.1799999999998</v>
      </c>
      <c r="T235" s="50">
        <v>44705.60708159722</v>
      </c>
    </row>
    <row r="236" spans="1:20" x14ac:dyDescent="0.25">
      <c r="A236" t="s">
        <v>125</v>
      </c>
      <c r="B236" t="s">
        <v>124</v>
      </c>
      <c r="C236" t="s">
        <v>386</v>
      </c>
      <c r="D236" t="s">
        <v>111</v>
      </c>
      <c r="E236" t="s">
        <v>122</v>
      </c>
      <c r="F236" t="s">
        <v>71</v>
      </c>
      <c r="G236" t="s">
        <v>14</v>
      </c>
      <c r="H236" t="s">
        <v>408</v>
      </c>
      <c r="I236">
        <v>7083</v>
      </c>
      <c r="J236" s="63">
        <v>196369.59606174001</v>
      </c>
      <c r="K236" s="73">
        <v>10586507.052071946</v>
      </c>
      <c r="M236" s="64">
        <v>1.8549045034009344E-2</v>
      </c>
      <c r="N236" s="59">
        <v>9.68</v>
      </c>
      <c r="O236" s="69">
        <v>9.0991999999999997</v>
      </c>
      <c r="P236">
        <v>131</v>
      </c>
      <c r="Q236">
        <v>1192</v>
      </c>
      <c r="R236">
        <v>0</v>
      </c>
      <c r="S236" s="59">
        <f t="shared" si="3"/>
        <v>1192</v>
      </c>
      <c r="T236" s="50">
        <v>44705.60708159722</v>
      </c>
    </row>
    <row r="237" spans="1:20" x14ac:dyDescent="0.25">
      <c r="A237" t="s">
        <v>126</v>
      </c>
      <c r="B237" t="s">
        <v>124</v>
      </c>
      <c r="C237" t="s">
        <v>380</v>
      </c>
      <c r="D237" t="s">
        <v>147</v>
      </c>
      <c r="E237" t="s">
        <v>114</v>
      </c>
      <c r="F237" t="s">
        <v>71</v>
      </c>
      <c r="G237" t="s">
        <v>14</v>
      </c>
      <c r="H237" t="s">
        <v>408</v>
      </c>
      <c r="I237">
        <v>315798</v>
      </c>
      <c r="J237" s="67">
        <v>1747.6463469960099</v>
      </c>
      <c r="K237" s="73">
        <v>12090141.443894632</v>
      </c>
      <c r="M237" s="70">
        <v>1.4455135658305711E-4</v>
      </c>
      <c r="N237" s="59">
        <v>1.05</v>
      </c>
      <c r="O237" s="71">
        <v>0.98962500000000009</v>
      </c>
      <c r="P237">
        <v>45</v>
      </c>
      <c r="Q237" s="59">
        <v>44.53</v>
      </c>
      <c r="R237" s="59">
        <v>0.99</v>
      </c>
      <c r="S237" s="59">
        <f t="shared" si="3"/>
        <v>45.52</v>
      </c>
      <c r="T237" s="50">
        <v>44705.60708159722</v>
      </c>
    </row>
    <row r="238" spans="1:20" x14ac:dyDescent="0.25">
      <c r="A238" t="s">
        <v>126</v>
      </c>
      <c r="B238" t="s">
        <v>124</v>
      </c>
      <c r="C238" t="s">
        <v>381</v>
      </c>
      <c r="D238" t="s">
        <v>278</v>
      </c>
      <c r="E238" t="s">
        <v>114</v>
      </c>
      <c r="F238" t="s">
        <v>71</v>
      </c>
      <c r="G238" t="s">
        <v>14</v>
      </c>
      <c r="H238" t="s">
        <v>408</v>
      </c>
      <c r="I238">
        <v>45726</v>
      </c>
      <c r="J238" s="67">
        <v>1747.6463469960099</v>
      </c>
      <c r="K238" s="73">
        <v>10997609.194942847</v>
      </c>
      <c r="M238" s="70">
        <v>1.5891147939678103E-4</v>
      </c>
      <c r="N238" s="59">
        <v>0.95</v>
      </c>
      <c r="O238" s="71">
        <v>0.89537499999999992</v>
      </c>
      <c r="P238">
        <v>7</v>
      </c>
      <c r="Q238" s="59">
        <v>6.27</v>
      </c>
      <c r="R238">
        <v>0</v>
      </c>
      <c r="S238" s="59">
        <f t="shared" si="3"/>
        <v>6.27</v>
      </c>
      <c r="T238" s="50">
        <v>44705.60708159722</v>
      </c>
    </row>
    <row r="239" spans="1:20" x14ac:dyDescent="0.25">
      <c r="A239" t="s">
        <v>126</v>
      </c>
      <c r="B239" t="s">
        <v>124</v>
      </c>
      <c r="C239" t="s">
        <v>382</v>
      </c>
      <c r="D239" t="s">
        <v>279</v>
      </c>
      <c r="E239" t="s">
        <v>114</v>
      </c>
      <c r="F239" t="s">
        <v>71</v>
      </c>
      <c r="G239" t="s">
        <v>303</v>
      </c>
      <c r="H239" t="s">
        <v>408</v>
      </c>
      <c r="I239">
        <v>226939</v>
      </c>
      <c r="J239" s="67">
        <v>1747.6463469960099</v>
      </c>
      <c r="N239" s="59">
        <v>0.91</v>
      </c>
      <c r="O239" s="71">
        <v>0.85767500000000008</v>
      </c>
      <c r="Q239">
        <v>0</v>
      </c>
      <c r="R239">
        <v>0</v>
      </c>
      <c r="S239" s="59">
        <f t="shared" si="3"/>
        <v>0</v>
      </c>
      <c r="T239" s="50">
        <v>44705.60708159722</v>
      </c>
    </row>
    <row r="240" spans="1:20" x14ac:dyDescent="0.25">
      <c r="A240" t="s">
        <v>126</v>
      </c>
      <c r="B240" t="s">
        <v>124</v>
      </c>
      <c r="C240" t="s">
        <v>383</v>
      </c>
      <c r="D240" t="s">
        <v>278</v>
      </c>
      <c r="E240" t="s">
        <v>160</v>
      </c>
      <c r="F240" t="s">
        <v>71</v>
      </c>
      <c r="G240" t="s">
        <v>14</v>
      </c>
      <c r="H240" t="s">
        <v>408</v>
      </c>
      <c r="I240">
        <v>17999</v>
      </c>
      <c r="J240" s="67">
        <v>1747.6463469960099</v>
      </c>
      <c r="K240" s="73">
        <v>10997609.194942847</v>
      </c>
      <c r="M240" s="70">
        <v>1.5891147939678103E-4</v>
      </c>
      <c r="N240" s="59">
        <v>17.47</v>
      </c>
      <c r="O240" s="69">
        <v>16.421799999999998</v>
      </c>
      <c r="P240">
        <v>2</v>
      </c>
      <c r="Q240" s="59">
        <v>32.840000000000003</v>
      </c>
      <c r="R240">
        <v>0</v>
      </c>
      <c r="S240" s="59">
        <f t="shared" si="3"/>
        <v>32.840000000000003</v>
      </c>
      <c r="T240" s="50">
        <v>44705.60708159722</v>
      </c>
    </row>
    <row r="241" spans="1:20" x14ac:dyDescent="0.25">
      <c r="A241" t="s">
        <v>126</v>
      </c>
      <c r="B241" t="s">
        <v>124</v>
      </c>
      <c r="C241" t="s">
        <v>384</v>
      </c>
      <c r="D241" t="s">
        <v>281</v>
      </c>
      <c r="E241" t="s">
        <v>160</v>
      </c>
      <c r="F241" t="s">
        <v>71</v>
      </c>
      <c r="G241" t="s">
        <v>14</v>
      </c>
      <c r="H241" t="s">
        <v>408</v>
      </c>
      <c r="I241">
        <v>16029</v>
      </c>
      <c r="J241" s="67">
        <v>1747.6463469960099</v>
      </c>
      <c r="K241" s="71">
        <v>12101893.732372981</v>
      </c>
      <c r="M241" s="70">
        <v>1.4441098109471877E-4</v>
      </c>
      <c r="N241" s="61">
        <v>17.5</v>
      </c>
      <c r="O241" s="59">
        <v>16.45</v>
      </c>
      <c r="P241">
        <v>2</v>
      </c>
      <c r="Q241" s="61">
        <v>32.9</v>
      </c>
      <c r="R241">
        <v>0</v>
      </c>
      <c r="S241" s="59">
        <f t="shared" si="3"/>
        <v>32.9</v>
      </c>
      <c r="T241" s="50">
        <v>44705.60708159722</v>
      </c>
    </row>
    <row r="242" spans="1:20" x14ac:dyDescent="0.25">
      <c r="A242" t="s">
        <v>126</v>
      </c>
      <c r="B242" t="s">
        <v>124</v>
      </c>
      <c r="C242" t="s">
        <v>385</v>
      </c>
      <c r="D242" t="s">
        <v>147</v>
      </c>
      <c r="E242" t="s">
        <v>122</v>
      </c>
      <c r="F242" t="s">
        <v>71</v>
      </c>
      <c r="G242" t="s">
        <v>14</v>
      </c>
      <c r="H242" t="s">
        <v>408</v>
      </c>
      <c r="I242">
        <v>15486</v>
      </c>
      <c r="J242" s="67">
        <v>1747.6463469960099</v>
      </c>
      <c r="K242" s="73">
        <v>12090141.44389463</v>
      </c>
      <c r="M242" s="70">
        <v>1.4455135658305714E-4</v>
      </c>
      <c r="N242" s="59">
        <v>10.94</v>
      </c>
      <c r="O242" s="69">
        <v>10.283599999999998</v>
      </c>
      <c r="P242">
        <v>2</v>
      </c>
      <c r="Q242" s="59">
        <v>20.57</v>
      </c>
      <c r="R242">
        <v>0</v>
      </c>
      <c r="S242" s="59">
        <f t="shared" si="3"/>
        <v>20.57</v>
      </c>
      <c r="T242" s="50">
        <v>44705.60708159722</v>
      </c>
    </row>
    <row r="243" spans="1:20" x14ac:dyDescent="0.25">
      <c r="A243" t="s">
        <v>126</v>
      </c>
      <c r="B243" t="s">
        <v>124</v>
      </c>
      <c r="C243" t="s">
        <v>386</v>
      </c>
      <c r="D243" t="s">
        <v>111</v>
      </c>
      <c r="E243" t="s">
        <v>122</v>
      </c>
      <c r="F243" t="s">
        <v>71</v>
      </c>
      <c r="G243" t="s">
        <v>303</v>
      </c>
      <c r="H243" t="s">
        <v>408</v>
      </c>
      <c r="I243">
        <v>7083</v>
      </c>
      <c r="J243" s="67">
        <v>1747.6463469960099</v>
      </c>
      <c r="N243" s="59">
        <v>9.68</v>
      </c>
      <c r="O243" s="69">
        <v>9.0991999999999997</v>
      </c>
      <c r="Q243">
        <v>0</v>
      </c>
      <c r="R243">
        <v>0</v>
      </c>
      <c r="S243" s="59">
        <f t="shared" si="3"/>
        <v>0</v>
      </c>
      <c r="T243" s="50">
        <v>44705.60708159722</v>
      </c>
    </row>
    <row r="244" spans="1:20" x14ac:dyDescent="0.25">
      <c r="A244" t="s">
        <v>127</v>
      </c>
      <c r="B244" t="s">
        <v>124</v>
      </c>
      <c r="C244" t="s">
        <v>380</v>
      </c>
      <c r="D244" t="s">
        <v>147</v>
      </c>
      <c r="E244" t="s">
        <v>114</v>
      </c>
      <c r="F244" t="s">
        <v>71</v>
      </c>
      <c r="G244" t="s">
        <v>14</v>
      </c>
      <c r="H244" t="s">
        <v>408</v>
      </c>
      <c r="I244">
        <v>315798</v>
      </c>
      <c r="J244" s="63">
        <v>131580.04018325001</v>
      </c>
      <c r="K244" s="73">
        <v>12090141.443894632</v>
      </c>
      <c r="M244" s="64">
        <v>1.0883250687666376E-2</v>
      </c>
      <c r="N244" s="59">
        <v>1.05</v>
      </c>
      <c r="O244" s="71">
        <v>0.98962500000000009</v>
      </c>
      <c r="P244">
        <v>3436</v>
      </c>
      <c r="Q244" s="59">
        <v>3400.35</v>
      </c>
      <c r="R244" s="59">
        <v>33.659999999999997</v>
      </c>
      <c r="S244" s="59">
        <f t="shared" si="3"/>
        <v>3434.0099999999998</v>
      </c>
      <c r="T244" s="50">
        <v>44705.60708159722</v>
      </c>
    </row>
    <row r="245" spans="1:20" x14ac:dyDescent="0.25">
      <c r="A245" t="s">
        <v>127</v>
      </c>
      <c r="B245" t="s">
        <v>124</v>
      </c>
      <c r="C245" t="s">
        <v>381</v>
      </c>
      <c r="D245" t="s">
        <v>278</v>
      </c>
      <c r="E245" t="s">
        <v>114</v>
      </c>
      <c r="F245" t="s">
        <v>71</v>
      </c>
      <c r="G245" t="s">
        <v>303</v>
      </c>
      <c r="H245" t="s">
        <v>408</v>
      </c>
      <c r="I245">
        <v>45726</v>
      </c>
      <c r="J245" s="63">
        <v>131580.04018325001</v>
      </c>
      <c r="N245" s="59">
        <v>0.95</v>
      </c>
      <c r="O245" s="71">
        <v>0.89537499999999992</v>
      </c>
      <c r="Q245">
        <v>0</v>
      </c>
      <c r="R245">
        <v>0</v>
      </c>
      <c r="S245" s="59">
        <f t="shared" si="3"/>
        <v>0</v>
      </c>
      <c r="T245" s="50">
        <v>44705.60708159722</v>
      </c>
    </row>
    <row r="246" spans="1:20" x14ac:dyDescent="0.25">
      <c r="A246" t="s">
        <v>127</v>
      </c>
      <c r="B246" t="s">
        <v>124</v>
      </c>
      <c r="C246" t="s">
        <v>382</v>
      </c>
      <c r="D246" t="s">
        <v>279</v>
      </c>
      <c r="E246" t="s">
        <v>114</v>
      </c>
      <c r="F246" t="s">
        <v>71</v>
      </c>
      <c r="G246" t="s">
        <v>303</v>
      </c>
      <c r="H246" t="s">
        <v>408</v>
      </c>
      <c r="I246">
        <v>226939</v>
      </c>
      <c r="J246" s="63">
        <v>131580.04018325001</v>
      </c>
      <c r="N246" s="59">
        <v>0.91</v>
      </c>
      <c r="O246" s="71">
        <v>0.85767500000000008</v>
      </c>
      <c r="Q246">
        <v>0</v>
      </c>
      <c r="R246">
        <v>0</v>
      </c>
      <c r="S246" s="59">
        <f t="shared" si="3"/>
        <v>0</v>
      </c>
      <c r="T246" s="50">
        <v>44705.60708159722</v>
      </c>
    </row>
    <row r="247" spans="1:20" x14ac:dyDescent="0.25">
      <c r="A247" t="s">
        <v>127</v>
      </c>
      <c r="B247" t="s">
        <v>124</v>
      </c>
      <c r="C247" t="s">
        <v>383</v>
      </c>
      <c r="D247" t="s">
        <v>278</v>
      </c>
      <c r="E247" t="s">
        <v>160</v>
      </c>
      <c r="F247" t="s">
        <v>71</v>
      </c>
      <c r="G247" t="s">
        <v>303</v>
      </c>
      <c r="H247" t="s">
        <v>408</v>
      </c>
      <c r="I247">
        <v>17999</v>
      </c>
      <c r="J247" s="63">
        <v>131580.04018325001</v>
      </c>
      <c r="N247" s="59">
        <v>17.47</v>
      </c>
      <c r="O247" s="69">
        <v>16.421799999999998</v>
      </c>
      <c r="Q247">
        <v>0</v>
      </c>
      <c r="R247">
        <v>0</v>
      </c>
      <c r="S247" s="59">
        <f t="shared" si="3"/>
        <v>0</v>
      </c>
      <c r="T247" s="50">
        <v>44705.60708159722</v>
      </c>
    </row>
    <row r="248" spans="1:20" x14ac:dyDescent="0.25">
      <c r="A248" t="s">
        <v>127</v>
      </c>
      <c r="B248" t="s">
        <v>124</v>
      </c>
      <c r="C248" t="s">
        <v>384</v>
      </c>
      <c r="D248" t="s">
        <v>281</v>
      </c>
      <c r="E248" t="s">
        <v>160</v>
      </c>
      <c r="F248" t="s">
        <v>71</v>
      </c>
      <c r="G248" t="s">
        <v>14</v>
      </c>
      <c r="H248" t="s">
        <v>408</v>
      </c>
      <c r="I248">
        <v>16029</v>
      </c>
      <c r="J248" s="63">
        <v>131580.04018325001</v>
      </c>
      <c r="K248" s="71">
        <v>12101893.732372981</v>
      </c>
      <c r="M248" s="64">
        <v>1.0872681837493655E-2</v>
      </c>
      <c r="N248" s="61">
        <v>17.5</v>
      </c>
      <c r="O248" s="59">
        <v>16.45</v>
      </c>
      <c r="P248">
        <v>174</v>
      </c>
      <c r="Q248" s="61">
        <v>2862.3</v>
      </c>
      <c r="R248" s="59">
        <v>-16.45</v>
      </c>
      <c r="S248" s="59">
        <f t="shared" si="3"/>
        <v>2845.8500000000004</v>
      </c>
      <c r="T248" s="50">
        <v>44705.60708159722</v>
      </c>
    </row>
    <row r="249" spans="1:20" x14ac:dyDescent="0.25">
      <c r="A249" t="s">
        <v>127</v>
      </c>
      <c r="B249" t="s">
        <v>124</v>
      </c>
      <c r="C249" t="s">
        <v>385</v>
      </c>
      <c r="D249" t="s">
        <v>147</v>
      </c>
      <c r="E249" t="s">
        <v>122</v>
      </c>
      <c r="F249" t="s">
        <v>71</v>
      </c>
      <c r="G249" t="s">
        <v>14</v>
      </c>
      <c r="H249" t="s">
        <v>408</v>
      </c>
      <c r="I249">
        <v>15486</v>
      </c>
      <c r="J249" s="63">
        <v>131580.04018325001</v>
      </c>
      <c r="K249" s="73">
        <v>12090141.44389463</v>
      </c>
      <c r="M249" s="64">
        <v>1.0883250687666378E-2</v>
      </c>
      <c r="N249" s="59">
        <v>10.94</v>
      </c>
      <c r="O249" s="69">
        <v>10.283599999999998</v>
      </c>
      <c r="P249">
        <v>168</v>
      </c>
      <c r="Q249" s="59">
        <v>1727.64</v>
      </c>
      <c r="R249">
        <v>0</v>
      </c>
      <c r="S249" s="59">
        <f t="shared" si="3"/>
        <v>1727.64</v>
      </c>
      <c r="T249" s="50">
        <v>44705.60708159722</v>
      </c>
    </row>
    <row r="250" spans="1:20" x14ac:dyDescent="0.25">
      <c r="A250" t="s">
        <v>127</v>
      </c>
      <c r="B250" t="s">
        <v>124</v>
      </c>
      <c r="C250" t="s">
        <v>386</v>
      </c>
      <c r="D250" t="s">
        <v>111</v>
      </c>
      <c r="E250" t="s">
        <v>122</v>
      </c>
      <c r="F250" t="s">
        <v>71</v>
      </c>
      <c r="G250" t="s">
        <v>303</v>
      </c>
      <c r="H250" t="s">
        <v>408</v>
      </c>
      <c r="I250">
        <v>7083</v>
      </c>
      <c r="J250" s="63">
        <v>131580.04018325001</v>
      </c>
      <c r="N250" s="59">
        <v>9.68</v>
      </c>
      <c r="O250" s="69">
        <v>9.0991999999999997</v>
      </c>
      <c r="Q250">
        <v>0</v>
      </c>
      <c r="R250">
        <v>0</v>
      </c>
      <c r="S250" s="59">
        <f t="shared" si="3"/>
        <v>0</v>
      </c>
      <c r="T250" s="50">
        <v>44705.60708159722</v>
      </c>
    </row>
    <row r="251" spans="1:20" x14ac:dyDescent="0.25">
      <c r="A251" t="s">
        <v>128</v>
      </c>
      <c r="B251" t="s">
        <v>124</v>
      </c>
      <c r="C251" t="s">
        <v>380</v>
      </c>
      <c r="D251" t="s">
        <v>147</v>
      </c>
      <c r="E251" t="s">
        <v>114</v>
      </c>
      <c r="F251" t="s">
        <v>71</v>
      </c>
      <c r="G251" t="s">
        <v>14</v>
      </c>
      <c r="H251" t="s">
        <v>408</v>
      </c>
      <c r="I251">
        <v>315798</v>
      </c>
      <c r="J251" s="66">
        <v>807007.36098531797</v>
      </c>
      <c r="K251" s="73">
        <v>12090141.443894632</v>
      </c>
      <c r="M251" s="64">
        <v>6.674920758622277E-2</v>
      </c>
      <c r="N251" s="59">
        <v>1.05</v>
      </c>
      <c r="O251" s="71">
        <v>0.98962500000000009</v>
      </c>
      <c r="P251">
        <v>21079</v>
      </c>
      <c r="Q251" s="59">
        <v>20860.310000000001</v>
      </c>
      <c r="R251" s="59">
        <v>203.88</v>
      </c>
      <c r="S251" s="59">
        <f t="shared" si="3"/>
        <v>21064.190000000002</v>
      </c>
      <c r="T251" s="50">
        <v>44705.60708159722</v>
      </c>
    </row>
    <row r="252" spans="1:20" x14ac:dyDescent="0.25">
      <c r="A252" t="s">
        <v>128</v>
      </c>
      <c r="B252" t="s">
        <v>124</v>
      </c>
      <c r="C252" t="s">
        <v>381</v>
      </c>
      <c r="D252" t="s">
        <v>278</v>
      </c>
      <c r="E252" t="s">
        <v>114</v>
      </c>
      <c r="F252" t="s">
        <v>71</v>
      </c>
      <c r="G252" t="s">
        <v>303</v>
      </c>
      <c r="H252" t="s">
        <v>408</v>
      </c>
      <c r="I252">
        <v>45726</v>
      </c>
      <c r="J252" s="66">
        <v>807007.36098531797</v>
      </c>
      <c r="N252" s="59">
        <v>0.95</v>
      </c>
      <c r="O252" s="71">
        <v>0.89537499999999992</v>
      </c>
      <c r="Q252">
        <v>0</v>
      </c>
      <c r="R252">
        <v>0</v>
      </c>
      <c r="S252" s="59">
        <f t="shared" si="3"/>
        <v>0</v>
      </c>
      <c r="T252" s="50">
        <v>44705.60708159722</v>
      </c>
    </row>
    <row r="253" spans="1:20" x14ac:dyDescent="0.25">
      <c r="A253" t="s">
        <v>128</v>
      </c>
      <c r="B253" t="s">
        <v>124</v>
      </c>
      <c r="C253" t="s">
        <v>382</v>
      </c>
      <c r="D253" t="s">
        <v>279</v>
      </c>
      <c r="E253" t="s">
        <v>114</v>
      </c>
      <c r="F253" t="s">
        <v>71</v>
      </c>
      <c r="G253" t="s">
        <v>303</v>
      </c>
      <c r="H253" t="s">
        <v>408</v>
      </c>
      <c r="I253">
        <v>226939</v>
      </c>
      <c r="J253" s="66">
        <v>807007.36098531797</v>
      </c>
      <c r="N253" s="59">
        <v>0.91</v>
      </c>
      <c r="O253" s="71">
        <v>0.85767500000000008</v>
      </c>
      <c r="Q253">
        <v>0</v>
      </c>
      <c r="R253">
        <v>0</v>
      </c>
      <c r="S253" s="59">
        <f t="shared" si="3"/>
        <v>0</v>
      </c>
      <c r="T253" s="50">
        <v>44705.60708159722</v>
      </c>
    </row>
    <row r="254" spans="1:20" x14ac:dyDescent="0.25">
      <c r="A254" t="s">
        <v>128</v>
      </c>
      <c r="B254" t="s">
        <v>124</v>
      </c>
      <c r="C254" t="s">
        <v>383</v>
      </c>
      <c r="D254" t="s">
        <v>278</v>
      </c>
      <c r="E254" t="s">
        <v>160</v>
      </c>
      <c r="F254" t="s">
        <v>71</v>
      </c>
      <c r="G254" t="s">
        <v>303</v>
      </c>
      <c r="H254" t="s">
        <v>408</v>
      </c>
      <c r="I254">
        <v>17999</v>
      </c>
      <c r="J254" s="66">
        <v>807007.36098531797</v>
      </c>
      <c r="N254" s="59">
        <v>17.47</v>
      </c>
      <c r="O254" s="69">
        <v>16.421799999999998</v>
      </c>
      <c r="Q254">
        <v>0</v>
      </c>
      <c r="R254">
        <v>0</v>
      </c>
      <c r="S254" s="59">
        <f t="shared" si="3"/>
        <v>0</v>
      </c>
      <c r="T254" s="50">
        <v>44705.60708159722</v>
      </c>
    </row>
    <row r="255" spans="1:20" x14ac:dyDescent="0.25">
      <c r="A255" t="s">
        <v>128</v>
      </c>
      <c r="B255" t="s">
        <v>124</v>
      </c>
      <c r="C255" t="s">
        <v>384</v>
      </c>
      <c r="D255" t="s">
        <v>281</v>
      </c>
      <c r="E255" t="s">
        <v>160</v>
      </c>
      <c r="F255" t="s">
        <v>71</v>
      </c>
      <c r="G255" t="s">
        <v>14</v>
      </c>
      <c r="H255" t="s">
        <v>408</v>
      </c>
      <c r="I255">
        <v>16029</v>
      </c>
      <c r="J255" s="66">
        <v>807007.36098531797</v>
      </c>
      <c r="K255" s="71">
        <v>12101893.732372981</v>
      </c>
      <c r="M255" s="64">
        <v>6.6684386661448339E-2</v>
      </c>
      <c r="N255" s="61">
        <v>17.5</v>
      </c>
      <c r="O255" s="59">
        <v>16.45</v>
      </c>
      <c r="P255">
        <v>1068</v>
      </c>
      <c r="Q255" s="61">
        <v>17568.599999999999</v>
      </c>
      <c r="R255" s="61">
        <v>-98.7</v>
      </c>
      <c r="S255" s="59">
        <f t="shared" si="3"/>
        <v>17469.899999999998</v>
      </c>
      <c r="T255" s="50">
        <v>44705.60708159722</v>
      </c>
    </row>
    <row r="256" spans="1:20" x14ac:dyDescent="0.25">
      <c r="A256" t="s">
        <v>128</v>
      </c>
      <c r="B256" t="s">
        <v>124</v>
      </c>
      <c r="C256" t="s">
        <v>385</v>
      </c>
      <c r="D256" t="s">
        <v>147</v>
      </c>
      <c r="E256" t="s">
        <v>122</v>
      </c>
      <c r="F256" t="s">
        <v>71</v>
      </c>
      <c r="G256" t="s">
        <v>14</v>
      </c>
      <c r="H256" t="s">
        <v>408</v>
      </c>
      <c r="I256">
        <v>15486</v>
      </c>
      <c r="J256" s="66">
        <v>807007.36098531797</v>
      </c>
      <c r="K256" s="73">
        <v>12090141.44389463</v>
      </c>
      <c r="M256" s="64">
        <v>6.6749207586222783E-2</v>
      </c>
      <c r="N256" s="59">
        <v>10.94</v>
      </c>
      <c r="O256" s="69">
        <v>10.283599999999998</v>
      </c>
      <c r="P256">
        <v>1033</v>
      </c>
      <c r="Q256" s="59">
        <v>10622.96</v>
      </c>
      <c r="R256" s="59">
        <v>10.28</v>
      </c>
      <c r="S256" s="59">
        <f t="shared" si="3"/>
        <v>10633.24</v>
      </c>
      <c r="T256" s="50">
        <v>44705.60708159722</v>
      </c>
    </row>
    <row r="257" spans="1:20" x14ac:dyDescent="0.25">
      <c r="A257" t="s">
        <v>128</v>
      </c>
      <c r="B257" t="s">
        <v>124</v>
      </c>
      <c r="C257" t="s">
        <v>386</v>
      </c>
      <c r="D257" t="s">
        <v>111</v>
      </c>
      <c r="E257" t="s">
        <v>122</v>
      </c>
      <c r="F257" t="s">
        <v>71</v>
      </c>
      <c r="G257" t="s">
        <v>303</v>
      </c>
      <c r="H257" t="s">
        <v>408</v>
      </c>
      <c r="I257">
        <v>7083</v>
      </c>
      <c r="J257" s="66">
        <v>807007.36098531797</v>
      </c>
      <c r="N257" s="59">
        <v>9.68</v>
      </c>
      <c r="O257" s="69">
        <v>9.0991999999999997</v>
      </c>
      <c r="Q257">
        <v>0</v>
      </c>
      <c r="R257">
        <v>0</v>
      </c>
      <c r="S257" s="59">
        <f t="shared" si="3"/>
        <v>0</v>
      </c>
      <c r="T257" s="50">
        <v>44705.60708159722</v>
      </c>
    </row>
    <row r="258" spans="1:20" x14ac:dyDescent="0.25">
      <c r="A258" t="s">
        <v>129</v>
      </c>
      <c r="B258" t="s">
        <v>124</v>
      </c>
      <c r="C258" t="s">
        <v>380</v>
      </c>
      <c r="D258" t="s">
        <v>147</v>
      </c>
      <c r="E258" t="s">
        <v>114</v>
      </c>
      <c r="F258" t="s">
        <v>71</v>
      </c>
      <c r="G258" t="s">
        <v>14</v>
      </c>
      <c r="H258" t="s">
        <v>408</v>
      </c>
      <c r="I258">
        <v>315798</v>
      </c>
      <c r="J258" s="66">
        <v>538806.96724124905</v>
      </c>
      <c r="K258" s="73">
        <v>12090141.443894632</v>
      </c>
      <c r="M258" s="64">
        <v>4.4565811718715639E-2</v>
      </c>
      <c r="N258" s="59">
        <v>1.05</v>
      </c>
      <c r="O258" s="71">
        <v>0.98962500000000009</v>
      </c>
      <c r="P258">
        <v>14073</v>
      </c>
      <c r="Q258" s="59">
        <v>13926.99</v>
      </c>
      <c r="R258" s="59">
        <v>137.56</v>
      </c>
      <c r="S258" s="59">
        <f t="shared" si="3"/>
        <v>14064.55</v>
      </c>
      <c r="T258" s="50">
        <v>44705.60708159722</v>
      </c>
    </row>
    <row r="259" spans="1:20" x14ac:dyDescent="0.25">
      <c r="A259" t="s">
        <v>129</v>
      </c>
      <c r="B259" t="s">
        <v>124</v>
      </c>
      <c r="C259" t="s">
        <v>381</v>
      </c>
      <c r="D259" t="s">
        <v>278</v>
      </c>
      <c r="E259" t="s">
        <v>114</v>
      </c>
      <c r="F259" t="s">
        <v>71</v>
      </c>
      <c r="G259" t="s">
        <v>14</v>
      </c>
      <c r="H259" t="s">
        <v>408</v>
      </c>
      <c r="I259">
        <v>45726</v>
      </c>
      <c r="J259" s="66">
        <v>538806.96724124905</v>
      </c>
      <c r="K259" s="73">
        <v>10997609.194942847</v>
      </c>
      <c r="M259" s="64">
        <v>4.8993100017503316E-2</v>
      </c>
      <c r="N259" s="59">
        <v>0.95</v>
      </c>
      <c r="O259" s="71">
        <v>0.89537499999999992</v>
      </c>
      <c r="P259">
        <v>2240</v>
      </c>
      <c r="Q259" s="59">
        <v>2005.64</v>
      </c>
      <c r="R259" s="59">
        <v>26.87</v>
      </c>
      <c r="S259" s="59">
        <f t="shared" ref="S259:S322" si="4">Q259+R259</f>
        <v>2032.51</v>
      </c>
      <c r="T259" s="50">
        <v>44705.60708159722</v>
      </c>
    </row>
    <row r="260" spans="1:20" x14ac:dyDescent="0.25">
      <c r="A260" t="s">
        <v>129</v>
      </c>
      <c r="B260" t="s">
        <v>124</v>
      </c>
      <c r="C260" t="s">
        <v>382</v>
      </c>
      <c r="D260" t="s">
        <v>279</v>
      </c>
      <c r="E260" t="s">
        <v>114</v>
      </c>
      <c r="F260" t="s">
        <v>71</v>
      </c>
      <c r="G260" t="s">
        <v>14</v>
      </c>
      <c r="H260" t="s">
        <v>408</v>
      </c>
      <c r="I260">
        <v>226939</v>
      </c>
      <c r="J260" s="66">
        <v>538806.96724124905</v>
      </c>
      <c r="K260" s="73">
        <v>10951562.512930693</v>
      </c>
      <c r="M260" s="64">
        <v>4.9199095252852793E-2</v>
      </c>
      <c r="N260" s="59">
        <v>0.91</v>
      </c>
      <c r="O260" s="71">
        <v>0.85767500000000008</v>
      </c>
      <c r="P260">
        <v>11165</v>
      </c>
      <c r="Q260" s="59">
        <v>9575.94</v>
      </c>
      <c r="R260" s="59">
        <v>120.92</v>
      </c>
      <c r="S260" s="59">
        <f t="shared" si="4"/>
        <v>9696.86</v>
      </c>
      <c r="T260" s="50">
        <v>44705.60708159722</v>
      </c>
    </row>
    <row r="261" spans="1:20" x14ac:dyDescent="0.25">
      <c r="A261" t="s">
        <v>129</v>
      </c>
      <c r="B261" t="s">
        <v>124</v>
      </c>
      <c r="C261" t="s">
        <v>383</v>
      </c>
      <c r="D261" t="s">
        <v>278</v>
      </c>
      <c r="E261" t="s">
        <v>160</v>
      </c>
      <c r="F261" t="s">
        <v>71</v>
      </c>
      <c r="G261" t="s">
        <v>14</v>
      </c>
      <c r="H261" t="s">
        <v>408</v>
      </c>
      <c r="I261">
        <v>17999</v>
      </c>
      <c r="J261" s="66">
        <v>538806.96724124905</v>
      </c>
      <c r="K261" s="73">
        <v>10997609.194942847</v>
      </c>
      <c r="M261" s="64">
        <v>4.8993100017503316E-2</v>
      </c>
      <c r="N261" s="59">
        <v>17.47</v>
      </c>
      <c r="O261" s="69">
        <v>16.421799999999998</v>
      </c>
      <c r="P261">
        <v>881</v>
      </c>
      <c r="Q261" s="59">
        <v>14467.61</v>
      </c>
      <c r="R261" s="59">
        <v>-65.680000000000007</v>
      </c>
      <c r="S261" s="59">
        <f t="shared" si="4"/>
        <v>14401.93</v>
      </c>
      <c r="T261" s="50">
        <v>44705.60708159722</v>
      </c>
    </row>
    <row r="262" spans="1:20" x14ac:dyDescent="0.25">
      <c r="A262" t="s">
        <v>129</v>
      </c>
      <c r="B262" t="s">
        <v>124</v>
      </c>
      <c r="C262" t="s">
        <v>384</v>
      </c>
      <c r="D262" t="s">
        <v>281</v>
      </c>
      <c r="E262" t="s">
        <v>160</v>
      </c>
      <c r="F262" t="s">
        <v>71</v>
      </c>
      <c r="G262" t="s">
        <v>14</v>
      </c>
      <c r="H262" t="s">
        <v>408</v>
      </c>
      <c r="I262">
        <v>16029</v>
      </c>
      <c r="J262" s="66">
        <v>538806.96724124905</v>
      </c>
      <c r="K262" s="71">
        <v>12101893.732372981</v>
      </c>
      <c r="M262" s="64">
        <v>4.4522533345332717E-2</v>
      </c>
      <c r="N262" s="61">
        <v>17.5</v>
      </c>
      <c r="O262" s="59">
        <v>16.45</v>
      </c>
      <c r="P262">
        <v>713</v>
      </c>
      <c r="Q262" s="59">
        <v>11728.85</v>
      </c>
      <c r="R262" s="59">
        <v>-49.35</v>
      </c>
      <c r="S262" s="59">
        <f t="shared" si="4"/>
        <v>11679.5</v>
      </c>
      <c r="T262" s="50">
        <v>44705.60708159722</v>
      </c>
    </row>
    <row r="263" spans="1:20" x14ac:dyDescent="0.25">
      <c r="A263" t="s">
        <v>129</v>
      </c>
      <c r="B263" t="s">
        <v>124</v>
      </c>
      <c r="C263" t="s">
        <v>385</v>
      </c>
      <c r="D263" t="s">
        <v>147</v>
      </c>
      <c r="E263" t="s">
        <v>122</v>
      </c>
      <c r="F263" t="s">
        <v>71</v>
      </c>
      <c r="G263" t="s">
        <v>14</v>
      </c>
      <c r="H263" t="s">
        <v>408</v>
      </c>
      <c r="I263">
        <v>15486</v>
      </c>
      <c r="J263" s="66">
        <v>538806.96724124905</v>
      </c>
      <c r="K263" s="73">
        <v>12090141.44389463</v>
      </c>
      <c r="M263" s="64">
        <v>4.4565811718715646E-2</v>
      </c>
      <c r="N263" s="59">
        <v>10.94</v>
      </c>
      <c r="O263" s="69">
        <v>10.283599999999998</v>
      </c>
      <c r="P263">
        <v>690</v>
      </c>
      <c r="Q263" s="59">
        <v>7095.68</v>
      </c>
      <c r="R263">
        <v>0</v>
      </c>
      <c r="S263" s="59">
        <f t="shared" si="4"/>
        <v>7095.68</v>
      </c>
      <c r="T263" s="50">
        <v>44705.60708159722</v>
      </c>
    </row>
    <row r="264" spans="1:20" x14ac:dyDescent="0.25">
      <c r="A264" t="s">
        <v>129</v>
      </c>
      <c r="B264" t="s">
        <v>124</v>
      </c>
      <c r="C264" t="s">
        <v>386</v>
      </c>
      <c r="D264" t="s">
        <v>111</v>
      </c>
      <c r="E264" t="s">
        <v>122</v>
      </c>
      <c r="F264" t="s">
        <v>71</v>
      </c>
      <c r="G264" t="s">
        <v>14</v>
      </c>
      <c r="H264" t="s">
        <v>408</v>
      </c>
      <c r="I264">
        <v>7083</v>
      </c>
      <c r="J264" s="66">
        <v>538806.96724124905</v>
      </c>
      <c r="K264" s="73">
        <v>10586507.052071946</v>
      </c>
      <c r="M264" s="64">
        <v>5.0895632014508134E-2</v>
      </c>
      <c r="N264" s="59">
        <v>9.68</v>
      </c>
      <c r="O264" s="69">
        <v>9.0991999999999997</v>
      </c>
      <c r="P264">
        <v>360</v>
      </c>
      <c r="Q264" s="59">
        <v>3275.71</v>
      </c>
      <c r="R264">
        <v>0</v>
      </c>
      <c r="S264" s="59">
        <f t="shared" si="4"/>
        <v>3275.71</v>
      </c>
      <c r="T264" s="50">
        <v>44705.60708159722</v>
      </c>
    </row>
    <row r="265" spans="1:20" x14ac:dyDescent="0.25">
      <c r="A265" t="s">
        <v>131</v>
      </c>
      <c r="B265" t="s">
        <v>130</v>
      </c>
      <c r="C265" t="s">
        <v>380</v>
      </c>
      <c r="D265" t="s">
        <v>147</v>
      </c>
      <c r="E265" t="s">
        <v>114</v>
      </c>
      <c r="F265" t="s">
        <v>71</v>
      </c>
      <c r="G265" t="s">
        <v>14</v>
      </c>
      <c r="H265" t="s">
        <v>408</v>
      </c>
      <c r="I265">
        <v>315798</v>
      </c>
      <c r="J265" s="66">
        <v>421106.78500225599</v>
      </c>
      <c r="K265" s="73">
        <v>12090141.443894632</v>
      </c>
      <c r="M265" s="64">
        <v>3.4830592094926199E-2</v>
      </c>
      <c r="N265" s="59">
        <v>1.05</v>
      </c>
      <c r="O265" s="71">
        <v>0.98962500000000009</v>
      </c>
      <c r="P265">
        <v>10999</v>
      </c>
      <c r="Q265" s="59">
        <v>10884.89</v>
      </c>
      <c r="R265" s="59">
        <v>106.86</v>
      </c>
      <c r="S265" s="59">
        <f t="shared" si="4"/>
        <v>10991.75</v>
      </c>
      <c r="T265" s="50">
        <v>44705.60708159722</v>
      </c>
    </row>
    <row r="266" spans="1:20" x14ac:dyDescent="0.25">
      <c r="A266" t="s">
        <v>131</v>
      </c>
      <c r="B266" t="s">
        <v>130</v>
      </c>
      <c r="C266" t="s">
        <v>381</v>
      </c>
      <c r="D266" t="s">
        <v>278</v>
      </c>
      <c r="E266" t="s">
        <v>114</v>
      </c>
      <c r="F266" t="s">
        <v>71</v>
      </c>
      <c r="G266" t="s">
        <v>14</v>
      </c>
      <c r="H266" t="s">
        <v>408</v>
      </c>
      <c r="I266">
        <v>45726</v>
      </c>
      <c r="J266" s="66">
        <v>421106.78500225599</v>
      </c>
      <c r="K266" s="73">
        <v>10997609.194942847</v>
      </c>
      <c r="M266" s="64">
        <v>3.8290757339867851E-2</v>
      </c>
      <c r="N266" s="59">
        <v>0.95</v>
      </c>
      <c r="O266" s="71">
        <v>0.89537499999999992</v>
      </c>
      <c r="P266">
        <v>1750</v>
      </c>
      <c r="Q266" s="59">
        <v>1566.91</v>
      </c>
      <c r="R266" s="59">
        <v>19.690000000000001</v>
      </c>
      <c r="S266" s="59">
        <f t="shared" si="4"/>
        <v>1586.6000000000001</v>
      </c>
      <c r="T266" s="50">
        <v>44705.60708159722</v>
      </c>
    </row>
    <row r="267" spans="1:20" x14ac:dyDescent="0.25">
      <c r="A267" t="s">
        <v>131</v>
      </c>
      <c r="B267" t="s">
        <v>130</v>
      </c>
      <c r="C267" t="s">
        <v>382</v>
      </c>
      <c r="D267" t="s">
        <v>279</v>
      </c>
      <c r="E267" t="s">
        <v>114</v>
      </c>
      <c r="F267" t="s">
        <v>71</v>
      </c>
      <c r="G267" t="s">
        <v>14</v>
      </c>
      <c r="H267" t="s">
        <v>408</v>
      </c>
      <c r="I267">
        <v>226939</v>
      </c>
      <c r="J267" s="66">
        <v>421106.78500225599</v>
      </c>
      <c r="K267" s="73">
        <v>10951562.512930693</v>
      </c>
      <c r="M267" s="64">
        <v>3.8451753757059615E-2</v>
      </c>
      <c r="N267" s="59">
        <v>0.91</v>
      </c>
      <c r="O267" s="71">
        <v>0.85767500000000008</v>
      </c>
      <c r="P267">
        <v>8726</v>
      </c>
      <c r="Q267" s="59">
        <v>7484.07</v>
      </c>
      <c r="R267" s="59">
        <v>95.22</v>
      </c>
      <c r="S267" s="59">
        <f t="shared" si="4"/>
        <v>7579.29</v>
      </c>
      <c r="T267" s="50">
        <v>44705.60708159722</v>
      </c>
    </row>
    <row r="268" spans="1:20" x14ac:dyDescent="0.25">
      <c r="A268" t="s">
        <v>131</v>
      </c>
      <c r="B268" t="s">
        <v>130</v>
      </c>
      <c r="C268" t="s">
        <v>383</v>
      </c>
      <c r="D268" t="s">
        <v>278</v>
      </c>
      <c r="E268" t="s">
        <v>160</v>
      </c>
      <c r="F268" t="s">
        <v>71</v>
      </c>
      <c r="G268" t="s">
        <v>14</v>
      </c>
      <c r="H268" t="s">
        <v>408</v>
      </c>
      <c r="I268">
        <v>17999</v>
      </c>
      <c r="J268" s="66">
        <v>421106.78500225599</v>
      </c>
      <c r="K268" s="73">
        <v>10997609.194942847</v>
      </c>
      <c r="M268" s="64">
        <v>3.8290757339867851E-2</v>
      </c>
      <c r="N268" s="59">
        <v>17.47</v>
      </c>
      <c r="O268" s="69">
        <v>16.421799999999998</v>
      </c>
      <c r="P268">
        <v>689</v>
      </c>
      <c r="Q268" s="59">
        <v>11314.62</v>
      </c>
      <c r="R268" s="59">
        <v>-65.69</v>
      </c>
      <c r="S268" s="59">
        <f t="shared" si="4"/>
        <v>11248.93</v>
      </c>
      <c r="T268" s="50">
        <v>44705.60708159722</v>
      </c>
    </row>
    <row r="269" spans="1:20" x14ac:dyDescent="0.25">
      <c r="A269" t="s">
        <v>131</v>
      </c>
      <c r="B269" t="s">
        <v>130</v>
      </c>
      <c r="C269" t="s">
        <v>384</v>
      </c>
      <c r="D269" t="s">
        <v>281</v>
      </c>
      <c r="E269" t="s">
        <v>160</v>
      </c>
      <c r="F269" t="s">
        <v>71</v>
      </c>
      <c r="G269" t="s">
        <v>14</v>
      </c>
      <c r="H269" t="s">
        <v>408</v>
      </c>
      <c r="I269">
        <v>16029</v>
      </c>
      <c r="J269" s="66">
        <v>421106.78500225599</v>
      </c>
      <c r="K269" s="71">
        <v>12101893.732372981</v>
      </c>
      <c r="M269" s="64">
        <v>3.4796767705518754E-2</v>
      </c>
      <c r="N269" s="61">
        <v>17.5</v>
      </c>
      <c r="O269" s="59">
        <v>16.45</v>
      </c>
      <c r="P269">
        <v>557</v>
      </c>
      <c r="Q269" s="59">
        <v>9162.65</v>
      </c>
      <c r="R269" s="59">
        <v>-49.35</v>
      </c>
      <c r="S269" s="59">
        <f t="shared" si="4"/>
        <v>9113.2999999999993</v>
      </c>
      <c r="T269" s="50">
        <v>44705.60708159722</v>
      </c>
    </row>
    <row r="270" spans="1:20" x14ac:dyDescent="0.25">
      <c r="A270" t="s">
        <v>131</v>
      </c>
      <c r="B270" t="s">
        <v>130</v>
      </c>
      <c r="C270" t="s">
        <v>385</v>
      </c>
      <c r="D270" t="s">
        <v>147</v>
      </c>
      <c r="E270" t="s">
        <v>122</v>
      </c>
      <c r="F270" t="s">
        <v>71</v>
      </c>
      <c r="G270" t="s">
        <v>14</v>
      </c>
      <c r="H270" t="s">
        <v>408</v>
      </c>
      <c r="I270">
        <v>15486</v>
      </c>
      <c r="J270" s="66">
        <v>421106.78500225599</v>
      </c>
      <c r="K270" s="73">
        <v>12090141.44389463</v>
      </c>
      <c r="M270" s="64">
        <v>3.4830592094926206E-2</v>
      </c>
      <c r="N270" s="59">
        <v>10.94</v>
      </c>
      <c r="O270" s="69">
        <v>10.283599999999998</v>
      </c>
      <c r="P270">
        <v>539</v>
      </c>
      <c r="Q270" s="59">
        <v>5542.86</v>
      </c>
      <c r="R270">
        <v>0</v>
      </c>
      <c r="S270" s="59">
        <f t="shared" si="4"/>
        <v>5542.86</v>
      </c>
      <c r="T270" s="50">
        <v>44705.60708159722</v>
      </c>
    </row>
    <row r="271" spans="1:20" x14ac:dyDescent="0.25">
      <c r="A271" t="s">
        <v>131</v>
      </c>
      <c r="B271" t="s">
        <v>130</v>
      </c>
      <c r="C271" t="s">
        <v>386</v>
      </c>
      <c r="D271" t="s">
        <v>111</v>
      </c>
      <c r="E271" t="s">
        <v>122</v>
      </c>
      <c r="F271" t="s">
        <v>71</v>
      </c>
      <c r="G271" t="s">
        <v>303</v>
      </c>
      <c r="H271" t="s">
        <v>408</v>
      </c>
      <c r="I271">
        <v>7083</v>
      </c>
      <c r="J271" s="66">
        <v>421106.78500225599</v>
      </c>
      <c r="N271" s="59">
        <v>9.68</v>
      </c>
      <c r="O271" s="69">
        <v>9.0991999999999997</v>
      </c>
      <c r="Q271">
        <v>0</v>
      </c>
      <c r="R271">
        <v>0</v>
      </c>
      <c r="S271" s="59">
        <f t="shared" si="4"/>
        <v>0</v>
      </c>
      <c r="T271" s="50">
        <v>44705.60708159722</v>
      </c>
    </row>
    <row r="272" spans="1:20" x14ac:dyDescent="0.25">
      <c r="A272" t="s">
        <v>132</v>
      </c>
      <c r="B272" t="s">
        <v>130</v>
      </c>
      <c r="C272" t="s">
        <v>380</v>
      </c>
      <c r="D272" t="s">
        <v>147</v>
      </c>
      <c r="E272" t="s">
        <v>114</v>
      </c>
      <c r="F272" t="s">
        <v>71</v>
      </c>
      <c r="G272" t="s">
        <v>14</v>
      </c>
      <c r="H272" t="s">
        <v>408</v>
      </c>
      <c r="I272">
        <v>315798</v>
      </c>
      <c r="J272" s="66">
        <v>152070.56039658099</v>
      </c>
      <c r="K272" s="73">
        <v>12090141.443894632</v>
      </c>
      <c r="M272" s="64">
        <v>1.2578062969922877E-2</v>
      </c>
      <c r="N272" s="59">
        <v>1.05</v>
      </c>
      <c r="O272" s="71">
        <v>0.98962500000000009</v>
      </c>
      <c r="P272">
        <v>3972</v>
      </c>
      <c r="Q272" s="59">
        <v>3930.79</v>
      </c>
      <c r="R272" s="61">
        <v>37.6</v>
      </c>
      <c r="S272" s="59">
        <f t="shared" si="4"/>
        <v>3968.39</v>
      </c>
      <c r="T272" s="50">
        <v>44705.60708159722</v>
      </c>
    </row>
    <row r="273" spans="1:20" x14ac:dyDescent="0.25">
      <c r="A273" t="s">
        <v>132</v>
      </c>
      <c r="B273" t="s">
        <v>130</v>
      </c>
      <c r="C273" t="s">
        <v>381</v>
      </c>
      <c r="D273" t="s">
        <v>278</v>
      </c>
      <c r="E273" t="s">
        <v>114</v>
      </c>
      <c r="F273" t="s">
        <v>71</v>
      </c>
      <c r="G273" t="s">
        <v>303</v>
      </c>
      <c r="H273" t="s">
        <v>408</v>
      </c>
      <c r="I273">
        <v>45726</v>
      </c>
      <c r="J273" s="66">
        <v>152070.56039658099</v>
      </c>
      <c r="N273" s="59">
        <v>0.95</v>
      </c>
      <c r="O273" s="71">
        <v>0.89537499999999992</v>
      </c>
      <c r="Q273">
        <v>0</v>
      </c>
      <c r="R273">
        <v>0</v>
      </c>
      <c r="S273" s="59">
        <f t="shared" si="4"/>
        <v>0</v>
      </c>
      <c r="T273" s="50">
        <v>44705.60708159722</v>
      </c>
    </row>
    <row r="274" spans="1:20" x14ac:dyDescent="0.25">
      <c r="A274" t="s">
        <v>132</v>
      </c>
      <c r="B274" t="s">
        <v>130</v>
      </c>
      <c r="C274" t="s">
        <v>382</v>
      </c>
      <c r="D274" t="s">
        <v>279</v>
      </c>
      <c r="E274" t="s">
        <v>114</v>
      </c>
      <c r="F274" t="s">
        <v>71</v>
      </c>
      <c r="G274" t="s">
        <v>14</v>
      </c>
      <c r="H274" t="s">
        <v>408</v>
      </c>
      <c r="I274">
        <v>226939</v>
      </c>
      <c r="J274" s="66">
        <v>152070.56039658099</v>
      </c>
      <c r="K274" s="73">
        <v>10951562.512930693</v>
      </c>
      <c r="M274" s="64">
        <v>1.3885740981437921E-2</v>
      </c>
      <c r="N274" s="59">
        <v>0.91</v>
      </c>
      <c r="O274" s="71">
        <v>0.85767500000000008</v>
      </c>
      <c r="P274">
        <v>3151</v>
      </c>
      <c r="Q274" s="59">
        <v>2702.53</v>
      </c>
      <c r="R274" s="59">
        <v>32.590000000000003</v>
      </c>
      <c r="S274" s="59">
        <f t="shared" si="4"/>
        <v>2735.1200000000003</v>
      </c>
      <c r="T274" s="50">
        <v>44705.60708159722</v>
      </c>
    </row>
    <row r="275" spans="1:20" x14ac:dyDescent="0.25">
      <c r="A275" t="s">
        <v>132</v>
      </c>
      <c r="B275" t="s">
        <v>130</v>
      </c>
      <c r="C275" t="s">
        <v>383</v>
      </c>
      <c r="D275" t="s">
        <v>278</v>
      </c>
      <c r="E275" t="s">
        <v>160</v>
      </c>
      <c r="F275" t="s">
        <v>71</v>
      </c>
      <c r="G275" t="s">
        <v>303</v>
      </c>
      <c r="H275" t="s">
        <v>408</v>
      </c>
      <c r="I275">
        <v>17999</v>
      </c>
      <c r="J275" s="66">
        <v>152070.56039658099</v>
      </c>
      <c r="N275" s="59">
        <v>17.47</v>
      </c>
      <c r="O275" s="69">
        <v>16.421799999999998</v>
      </c>
      <c r="Q275">
        <v>0</v>
      </c>
      <c r="R275">
        <v>0</v>
      </c>
      <c r="S275" s="59">
        <f t="shared" si="4"/>
        <v>0</v>
      </c>
      <c r="T275" s="50">
        <v>44705.60708159722</v>
      </c>
    </row>
    <row r="276" spans="1:20" x14ac:dyDescent="0.25">
      <c r="A276" t="s">
        <v>132</v>
      </c>
      <c r="B276" t="s">
        <v>130</v>
      </c>
      <c r="C276" t="s">
        <v>384</v>
      </c>
      <c r="D276" t="s">
        <v>281</v>
      </c>
      <c r="E276" t="s">
        <v>160</v>
      </c>
      <c r="F276" t="s">
        <v>71</v>
      </c>
      <c r="G276" t="s">
        <v>14</v>
      </c>
      <c r="H276" t="s">
        <v>408</v>
      </c>
      <c r="I276">
        <v>16029</v>
      </c>
      <c r="J276" s="66">
        <v>152070.56039658099</v>
      </c>
      <c r="K276" s="71">
        <v>12101893.732372981</v>
      </c>
      <c r="M276" s="64">
        <v>1.2565848268010073E-2</v>
      </c>
      <c r="N276" s="61">
        <v>17.5</v>
      </c>
      <c r="O276" s="59">
        <v>16.45</v>
      </c>
      <c r="P276">
        <v>201</v>
      </c>
      <c r="Q276" s="59">
        <v>3306.45</v>
      </c>
      <c r="R276">
        <v>0</v>
      </c>
      <c r="S276" s="59">
        <f t="shared" si="4"/>
        <v>3306.45</v>
      </c>
      <c r="T276" s="50">
        <v>44705.60708159722</v>
      </c>
    </row>
    <row r="277" spans="1:20" x14ac:dyDescent="0.25">
      <c r="A277" t="s">
        <v>132</v>
      </c>
      <c r="B277" t="s">
        <v>130</v>
      </c>
      <c r="C277" t="s">
        <v>385</v>
      </c>
      <c r="D277" t="s">
        <v>147</v>
      </c>
      <c r="E277" t="s">
        <v>122</v>
      </c>
      <c r="F277" t="s">
        <v>71</v>
      </c>
      <c r="G277" t="s">
        <v>14</v>
      </c>
      <c r="H277" t="s">
        <v>408</v>
      </c>
      <c r="I277">
        <v>15486</v>
      </c>
      <c r="J277" s="66">
        <v>152070.56039658099</v>
      </c>
      <c r="K277" s="73">
        <v>12090141.44389463</v>
      </c>
      <c r="M277" s="64">
        <v>1.2578062969922879E-2</v>
      </c>
      <c r="N277" s="59">
        <v>10.94</v>
      </c>
      <c r="O277" s="69">
        <v>10.283599999999998</v>
      </c>
      <c r="P277">
        <v>194</v>
      </c>
      <c r="Q277" s="59">
        <v>1995.02</v>
      </c>
      <c r="R277">
        <v>0</v>
      </c>
      <c r="S277" s="59">
        <f t="shared" si="4"/>
        <v>1995.02</v>
      </c>
      <c r="T277" s="50">
        <v>44705.60708159722</v>
      </c>
    </row>
    <row r="278" spans="1:20" x14ac:dyDescent="0.25">
      <c r="A278" t="s">
        <v>132</v>
      </c>
      <c r="B278" t="s">
        <v>130</v>
      </c>
      <c r="C278" t="s">
        <v>386</v>
      </c>
      <c r="D278" t="s">
        <v>111</v>
      </c>
      <c r="E278" t="s">
        <v>122</v>
      </c>
      <c r="F278" t="s">
        <v>71</v>
      </c>
      <c r="G278" t="s">
        <v>303</v>
      </c>
      <c r="H278" t="s">
        <v>408</v>
      </c>
      <c r="I278">
        <v>7083</v>
      </c>
      <c r="J278" s="66">
        <v>152070.56039658099</v>
      </c>
      <c r="N278" s="59">
        <v>9.68</v>
      </c>
      <c r="O278" s="69">
        <v>9.0991999999999997</v>
      </c>
      <c r="Q278">
        <v>0</v>
      </c>
      <c r="R278">
        <v>0</v>
      </c>
      <c r="S278" s="59">
        <f t="shared" si="4"/>
        <v>0</v>
      </c>
      <c r="T278" s="50">
        <v>44705.60708159722</v>
      </c>
    </row>
    <row r="279" spans="1:20" x14ac:dyDescent="0.25">
      <c r="A279" t="s">
        <v>133</v>
      </c>
      <c r="B279" t="s">
        <v>130</v>
      </c>
      <c r="C279" t="s">
        <v>380</v>
      </c>
      <c r="D279" t="s">
        <v>147</v>
      </c>
      <c r="E279" t="s">
        <v>114</v>
      </c>
      <c r="F279" t="s">
        <v>71</v>
      </c>
      <c r="G279" t="s">
        <v>14</v>
      </c>
      <c r="H279" t="s">
        <v>408</v>
      </c>
      <c r="I279">
        <v>315798</v>
      </c>
      <c r="J279" s="66">
        <v>509806.169164286</v>
      </c>
      <c r="K279" s="73">
        <v>12090141.443894632</v>
      </c>
      <c r="M279" s="64">
        <v>4.2167097178315613E-2</v>
      </c>
      <c r="N279" s="59">
        <v>1.05</v>
      </c>
      <c r="O279" s="71">
        <v>0.98962500000000009</v>
      </c>
      <c r="P279">
        <v>13316</v>
      </c>
      <c r="Q279" s="59">
        <v>13177.85</v>
      </c>
      <c r="R279" s="59">
        <v>125.68</v>
      </c>
      <c r="S279" s="59">
        <f t="shared" si="4"/>
        <v>13303.53</v>
      </c>
      <c r="T279" s="50">
        <v>44705.60708159722</v>
      </c>
    </row>
    <row r="280" spans="1:20" x14ac:dyDescent="0.25">
      <c r="A280" t="s">
        <v>133</v>
      </c>
      <c r="B280" t="s">
        <v>130</v>
      </c>
      <c r="C280" t="s">
        <v>381</v>
      </c>
      <c r="D280" t="s">
        <v>278</v>
      </c>
      <c r="E280" t="s">
        <v>114</v>
      </c>
      <c r="F280" t="s">
        <v>71</v>
      </c>
      <c r="G280" t="s">
        <v>14</v>
      </c>
      <c r="H280" t="s">
        <v>408</v>
      </c>
      <c r="I280">
        <v>45726</v>
      </c>
      <c r="J280" s="66">
        <v>509806.169164286</v>
      </c>
      <c r="K280" s="73">
        <v>10997609.194942847</v>
      </c>
      <c r="M280" s="64">
        <v>4.6356090685484248E-2</v>
      </c>
      <c r="N280" s="59">
        <v>0.95</v>
      </c>
      <c r="O280" s="71">
        <v>0.89537499999999992</v>
      </c>
      <c r="P280">
        <v>2119</v>
      </c>
      <c r="Q280" s="61">
        <v>1897.3</v>
      </c>
      <c r="R280" s="59">
        <v>25.07</v>
      </c>
      <c r="S280" s="59">
        <f t="shared" si="4"/>
        <v>1922.37</v>
      </c>
      <c r="T280" s="50">
        <v>44705.60708159722</v>
      </c>
    </row>
    <row r="281" spans="1:20" x14ac:dyDescent="0.25">
      <c r="A281" t="s">
        <v>133</v>
      </c>
      <c r="B281" t="s">
        <v>130</v>
      </c>
      <c r="C281" t="s">
        <v>382</v>
      </c>
      <c r="D281" t="s">
        <v>279</v>
      </c>
      <c r="E281" t="s">
        <v>114</v>
      </c>
      <c r="F281" t="s">
        <v>71</v>
      </c>
      <c r="G281" t="s">
        <v>14</v>
      </c>
      <c r="H281" t="s">
        <v>408</v>
      </c>
      <c r="I281">
        <v>226939</v>
      </c>
      <c r="J281" s="66">
        <v>509806.169164286</v>
      </c>
      <c r="K281" s="73">
        <v>10951562.512930693</v>
      </c>
      <c r="M281" s="64">
        <v>4.6550998413454642E-2</v>
      </c>
      <c r="N281" s="59">
        <v>0.91</v>
      </c>
      <c r="O281" s="71">
        <v>0.85767500000000008</v>
      </c>
      <c r="P281">
        <v>10564</v>
      </c>
      <c r="Q281" s="59">
        <v>9060.48</v>
      </c>
      <c r="R281" s="59">
        <v>116.65</v>
      </c>
      <c r="S281" s="59">
        <f t="shared" si="4"/>
        <v>9177.1299999999992</v>
      </c>
      <c r="T281" s="50">
        <v>44705.60708159722</v>
      </c>
    </row>
    <row r="282" spans="1:20" x14ac:dyDescent="0.25">
      <c r="A282" t="s">
        <v>133</v>
      </c>
      <c r="B282" t="s">
        <v>130</v>
      </c>
      <c r="C282" t="s">
        <v>383</v>
      </c>
      <c r="D282" t="s">
        <v>278</v>
      </c>
      <c r="E282" t="s">
        <v>160</v>
      </c>
      <c r="F282" t="s">
        <v>71</v>
      </c>
      <c r="G282" t="s">
        <v>14</v>
      </c>
      <c r="H282" t="s">
        <v>408</v>
      </c>
      <c r="I282">
        <v>17999</v>
      </c>
      <c r="J282" s="66">
        <v>509806.169164286</v>
      </c>
      <c r="K282" s="73">
        <v>10997609.194942847</v>
      </c>
      <c r="M282" s="64">
        <v>4.6356090685484248E-2</v>
      </c>
      <c r="N282" s="59">
        <v>17.47</v>
      </c>
      <c r="O282" s="69">
        <v>16.421799999999998</v>
      </c>
      <c r="P282">
        <v>834</v>
      </c>
      <c r="Q282" s="59">
        <v>13695.78</v>
      </c>
      <c r="R282" s="59">
        <v>-16.43</v>
      </c>
      <c r="S282" s="59">
        <f t="shared" si="4"/>
        <v>13679.35</v>
      </c>
      <c r="T282" s="50">
        <v>44705.60708159722</v>
      </c>
    </row>
    <row r="283" spans="1:20" x14ac:dyDescent="0.25">
      <c r="A283" t="s">
        <v>133</v>
      </c>
      <c r="B283" t="s">
        <v>130</v>
      </c>
      <c r="C283" t="s">
        <v>384</v>
      </c>
      <c r="D283" t="s">
        <v>281</v>
      </c>
      <c r="E283" t="s">
        <v>160</v>
      </c>
      <c r="F283" t="s">
        <v>71</v>
      </c>
      <c r="G283" t="s">
        <v>14</v>
      </c>
      <c r="H283" t="s">
        <v>408</v>
      </c>
      <c r="I283">
        <v>16029</v>
      </c>
      <c r="J283" s="66">
        <v>509806.169164286</v>
      </c>
      <c r="K283" s="71">
        <v>12101893.732372981</v>
      </c>
      <c r="M283" s="64">
        <v>4.2126148224268162E-2</v>
      </c>
      <c r="N283" s="61">
        <v>17.5</v>
      </c>
      <c r="O283" s="59">
        <v>16.45</v>
      </c>
      <c r="P283">
        <v>675</v>
      </c>
      <c r="Q283" s="59">
        <v>11103.75</v>
      </c>
      <c r="R283" s="59">
        <v>-49.35</v>
      </c>
      <c r="S283" s="59">
        <f t="shared" si="4"/>
        <v>11054.4</v>
      </c>
      <c r="T283" s="50">
        <v>44705.60708159722</v>
      </c>
    </row>
    <row r="284" spans="1:20" x14ac:dyDescent="0.25">
      <c r="A284" t="s">
        <v>133</v>
      </c>
      <c r="B284" t="s">
        <v>130</v>
      </c>
      <c r="C284" t="s">
        <v>385</v>
      </c>
      <c r="D284" t="s">
        <v>147</v>
      </c>
      <c r="E284" t="s">
        <v>122</v>
      </c>
      <c r="F284" t="s">
        <v>71</v>
      </c>
      <c r="G284" t="s">
        <v>14</v>
      </c>
      <c r="H284" t="s">
        <v>408</v>
      </c>
      <c r="I284">
        <v>15486</v>
      </c>
      <c r="J284" s="66">
        <v>509806.169164286</v>
      </c>
      <c r="K284" s="73">
        <v>12090141.44389463</v>
      </c>
      <c r="M284" s="64">
        <v>4.216709717831562E-2</v>
      </c>
      <c r="N284" s="59">
        <v>10.94</v>
      </c>
      <c r="O284" s="69">
        <v>10.283599999999998</v>
      </c>
      <c r="P284">
        <v>652</v>
      </c>
      <c r="Q284" s="59">
        <v>6704.91</v>
      </c>
      <c r="R284" s="59">
        <v>10.28</v>
      </c>
      <c r="S284" s="59">
        <f t="shared" si="4"/>
        <v>6715.19</v>
      </c>
      <c r="T284" s="50">
        <v>44705.60708159722</v>
      </c>
    </row>
    <row r="285" spans="1:20" x14ac:dyDescent="0.25">
      <c r="A285" t="s">
        <v>133</v>
      </c>
      <c r="B285" t="s">
        <v>130</v>
      </c>
      <c r="C285" t="s">
        <v>386</v>
      </c>
      <c r="D285" t="s">
        <v>111</v>
      </c>
      <c r="E285" t="s">
        <v>122</v>
      </c>
      <c r="F285" t="s">
        <v>71</v>
      </c>
      <c r="G285" t="s">
        <v>14</v>
      </c>
      <c r="H285" t="s">
        <v>408</v>
      </c>
      <c r="I285">
        <v>7083</v>
      </c>
      <c r="J285" s="66">
        <v>509806.169164286</v>
      </c>
      <c r="K285" s="73">
        <v>10586507.052071946</v>
      </c>
      <c r="M285" s="64">
        <v>4.8156220617121201E-2</v>
      </c>
      <c r="N285" s="59">
        <v>9.68</v>
      </c>
      <c r="O285" s="69">
        <v>9.0991999999999997</v>
      </c>
      <c r="P285">
        <v>341</v>
      </c>
      <c r="Q285" s="59">
        <v>3102.83</v>
      </c>
      <c r="R285">
        <v>0</v>
      </c>
      <c r="S285" s="59">
        <f t="shared" si="4"/>
        <v>3102.83</v>
      </c>
      <c r="T285" s="50">
        <v>44705.60708159722</v>
      </c>
    </row>
    <row r="286" spans="1:20" x14ac:dyDescent="0.25">
      <c r="A286" t="s">
        <v>135</v>
      </c>
      <c r="B286" t="s">
        <v>134</v>
      </c>
      <c r="C286" t="s">
        <v>380</v>
      </c>
      <c r="D286" t="s">
        <v>147</v>
      </c>
      <c r="E286" t="s">
        <v>114</v>
      </c>
      <c r="F286" t="s">
        <v>71</v>
      </c>
      <c r="G286" t="s">
        <v>14</v>
      </c>
      <c r="H286" t="s">
        <v>408</v>
      </c>
      <c r="I286">
        <v>315798</v>
      </c>
      <c r="J286" s="63">
        <v>9329772.0311263204</v>
      </c>
      <c r="K286" s="73">
        <v>12090141.443894632</v>
      </c>
      <c r="M286" s="62">
        <v>0.77168427469785617</v>
      </c>
      <c r="N286" s="59">
        <v>1.05</v>
      </c>
      <c r="O286" s="71">
        <v>0.98962500000000009</v>
      </c>
      <c r="P286">
        <v>243696</v>
      </c>
      <c r="Q286" s="59">
        <v>241167.65</v>
      </c>
      <c r="R286" s="59">
        <v>2349.36</v>
      </c>
      <c r="S286" s="59">
        <f t="shared" si="4"/>
        <v>243517.00999999998</v>
      </c>
      <c r="T286" s="50">
        <v>44705.60708159722</v>
      </c>
    </row>
    <row r="287" spans="1:20" x14ac:dyDescent="0.25">
      <c r="A287" t="s">
        <v>135</v>
      </c>
      <c r="B287" t="s">
        <v>134</v>
      </c>
      <c r="C287" t="s">
        <v>381</v>
      </c>
      <c r="D287" t="s">
        <v>278</v>
      </c>
      <c r="E287" t="s">
        <v>114</v>
      </c>
      <c r="F287" t="s">
        <v>71</v>
      </c>
      <c r="G287" t="s">
        <v>14</v>
      </c>
      <c r="H287" t="s">
        <v>408</v>
      </c>
      <c r="I287">
        <v>45726</v>
      </c>
      <c r="J287" s="63">
        <v>9329772.0311263204</v>
      </c>
      <c r="K287" s="73">
        <v>10997609.194942847</v>
      </c>
      <c r="M287" s="62">
        <v>0.84834547816233852</v>
      </c>
      <c r="N287" s="59">
        <v>0.95</v>
      </c>
      <c r="O287" s="71">
        <v>0.89537499999999992</v>
      </c>
      <c r="P287">
        <v>38791</v>
      </c>
      <c r="Q287" s="59">
        <v>34732.49</v>
      </c>
      <c r="R287" s="59">
        <v>458.44</v>
      </c>
      <c r="S287" s="59">
        <f t="shared" si="4"/>
        <v>35190.93</v>
      </c>
      <c r="T287" s="50">
        <v>44705.60708159722</v>
      </c>
    </row>
    <row r="288" spans="1:20" x14ac:dyDescent="0.25">
      <c r="A288" t="s">
        <v>135</v>
      </c>
      <c r="B288" t="s">
        <v>134</v>
      </c>
      <c r="C288" t="s">
        <v>382</v>
      </c>
      <c r="D288" t="s">
        <v>279</v>
      </c>
      <c r="E288" t="s">
        <v>114</v>
      </c>
      <c r="F288" t="s">
        <v>71</v>
      </c>
      <c r="G288" t="s">
        <v>14</v>
      </c>
      <c r="H288" t="s">
        <v>408</v>
      </c>
      <c r="I288">
        <v>226939</v>
      </c>
      <c r="J288" s="63">
        <v>9329772.0311263204</v>
      </c>
      <c r="K288" s="73">
        <v>10951562.512930693</v>
      </c>
      <c r="M288" s="62">
        <v>0.85191241159519493</v>
      </c>
      <c r="N288" s="59">
        <v>0.91</v>
      </c>
      <c r="O288" s="71">
        <v>0.85767500000000008</v>
      </c>
      <c r="P288">
        <v>193332</v>
      </c>
      <c r="Q288" s="59">
        <v>165816.01999999999</v>
      </c>
      <c r="R288" s="59">
        <v>2103.86</v>
      </c>
      <c r="S288" s="59">
        <f t="shared" si="4"/>
        <v>167919.87999999998</v>
      </c>
      <c r="T288" s="50">
        <v>44705.60708159722</v>
      </c>
    </row>
    <row r="289" spans="1:20" x14ac:dyDescent="0.25">
      <c r="A289" t="s">
        <v>135</v>
      </c>
      <c r="B289" t="s">
        <v>134</v>
      </c>
      <c r="C289" t="s">
        <v>383</v>
      </c>
      <c r="D289" t="s">
        <v>278</v>
      </c>
      <c r="E289" t="s">
        <v>160</v>
      </c>
      <c r="F289" t="s">
        <v>71</v>
      </c>
      <c r="G289" t="s">
        <v>14</v>
      </c>
      <c r="H289" t="s">
        <v>408</v>
      </c>
      <c r="I289">
        <v>17999</v>
      </c>
      <c r="J289" s="63">
        <v>9329772.0311263204</v>
      </c>
      <c r="K289" s="73">
        <v>10997609.194942847</v>
      </c>
      <c r="M289" s="62">
        <v>0.84834547816233852</v>
      </c>
      <c r="N289" s="59">
        <v>17.47</v>
      </c>
      <c r="O289" s="69">
        <v>16.421799999999998</v>
      </c>
      <c r="P289">
        <v>15269</v>
      </c>
      <c r="Q289" s="59">
        <v>250744.46</v>
      </c>
      <c r="R289" s="61">
        <v>-903.2</v>
      </c>
      <c r="S289" s="59">
        <f t="shared" si="4"/>
        <v>249841.25999999998</v>
      </c>
      <c r="T289" s="50">
        <v>44705.60708159722</v>
      </c>
    </row>
    <row r="290" spans="1:20" x14ac:dyDescent="0.25">
      <c r="A290" t="s">
        <v>135</v>
      </c>
      <c r="B290" t="s">
        <v>134</v>
      </c>
      <c r="C290" t="s">
        <v>384</v>
      </c>
      <c r="D290" t="s">
        <v>281</v>
      </c>
      <c r="E290" t="s">
        <v>160</v>
      </c>
      <c r="F290" t="s">
        <v>71</v>
      </c>
      <c r="G290" t="s">
        <v>14</v>
      </c>
      <c r="H290" t="s">
        <v>408</v>
      </c>
      <c r="I290">
        <v>16029</v>
      </c>
      <c r="J290" s="63">
        <v>9329772.0311263204</v>
      </c>
      <c r="K290" s="71">
        <v>12101893.732372981</v>
      </c>
      <c r="M290" s="62">
        <v>0.77093488320500292</v>
      </c>
      <c r="N290" s="61">
        <v>17.5</v>
      </c>
      <c r="O290" s="59">
        <v>16.45</v>
      </c>
      <c r="P290">
        <v>12357</v>
      </c>
      <c r="Q290" s="59">
        <v>203272.65</v>
      </c>
      <c r="R290" s="59">
        <v>-1102.1500000000001</v>
      </c>
      <c r="S290" s="59">
        <f t="shared" si="4"/>
        <v>202170.5</v>
      </c>
      <c r="T290" s="50">
        <v>44705.60708159722</v>
      </c>
    </row>
    <row r="291" spans="1:20" x14ac:dyDescent="0.25">
      <c r="A291" t="s">
        <v>135</v>
      </c>
      <c r="B291" t="s">
        <v>134</v>
      </c>
      <c r="C291" t="s">
        <v>385</v>
      </c>
      <c r="D291" t="s">
        <v>147</v>
      </c>
      <c r="E291" t="s">
        <v>122</v>
      </c>
      <c r="F291" t="s">
        <v>71</v>
      </c>
      <c r="G291" t="s">
        <v>14</v>
      </c>
      <c r="H291" t="s">
        <v>408</v>
      </c>
      <c r="I291">
        <v>15486</v>
      </c>
      <c r="J291" s="63">
        <v>9329772.0311263204</v>
      </c>
      <c r="K291" s="73">
        <v>12090141.44389463</v>
      </c>
      <c r="M291" s="62">
        <v>0.77168427469785628</v>
      </c>
      <c r="N291" s="59">
        <v>10.94</v>
      </c>
      <c r="O291" s="69">
        <v>10.283599999999998</v>
      </c>
      <c r="P291">
        <v>11950</v>
      </c>
      <c r="Q291" s="59">
        <v>122889.02</v>
      </c>
      <c r="R291" s="59">
        <v>123.41</v>
      </c>
      <c r="S291" s="59">
        <f t="shared" si="4"/>
        <v>123012.43000000001</v>
      </c>
      <c r="T291" s="50">
        <v>44705.60708159722</v>
      </c>
    </row>
    <row r="292" spans="1:20" x14ac:dyDescent="0.25">
      <c r="A292" t="s">
        <v>135</v>
      </c>
      <c r="B292" t="s">
        <v>134</v>
      </c>
      <c r="C292" t="s">
        <v>386</v>
      </c>
      <c r="D292" t="s">
        <v>111</v>
      </c>
      <c r="E292" t="s">
        <v>122</v>
      </c>
      <c r="F292" t="s">
        <v>71</v>
      </c>
      <c r="G292" t="s">
        <v>14</v>
      </c>
      <c r="H292" t="s">
        <v>408</v>
      </c>
      <c r="I292">
        <v>7083</v>
      </c>
      <c r="J292" s="63">
        <v>9329772.0311263204</v>
      </c>
      <c r="K292" s="73">
        <v>10586507.052071946</v>
      </c>
      <c r="M292" s="62">
        <v>0.88128898278118439</v>
      </c>
      <c r="N292" s="59">
        <v>9.68</v>
      </c>
      <c r="O292" s="69">
        <v>9.0991999999999997</v>
      </c>
      <c r="P292">
        <v>6242</v>
      </c>
      <c r="Q292" s="59">
        <v>56797.21</v>
      </c>
      <c r="R292" s="61">
        <v>81.900000000000006</v>
      </c>
      <c r="S292" s="59">
        <f t="shared" si="4"/>
        <v>56879.11</v>
      </c>
      <c r="T292" s="50">
        <v>44705.60708159722</v>
      </c>
    </row>
    <row r="293" spans="1:20" x14ac:dyDescent="0.25">
      <c r="A293" t="s">
        <v>136</v>
      </c>
      <c r="B293" t="s">
        <v>134</v>
      </c>
      <c r="C293" t="s">
        <v>380</v>
      </c>
      <c r="D293" t="s">
        <v>147</v>
      </c>
      <c r="E293" t="s">
        <v>114</v>
      </c>
      <c r="F293" t="s">
        <v>71</v>
      </c>
      <c r="G293" t="s">
        <v>303</v>
      </c>
      <c r="H293" t="s">
        <v>408</v>
      </c>
      <c r="I293">
        <v>315798</v>
      </c>
      <c r="J293" s="63">
        <v>11752.288478349999</v>
      </c>
      <c r="N293" s="59">
        <v>1.05</v>
      </c>
      <c r="O293" s="71">
        <v>0.98962500000000009</v>
      </c>
      <c r="Q293">
        <v>0</v>
      </c>
      <c r="R293">
        <v>0</v>
      </c>
      <c r="S293" s="59">
        <f t="shared" si="4"/>
        <v>0</v>
      </c>
      <c r="T293" s="50">
        <v>44705.60708159722</v>
      </c>
    </row>
    <row r="294" spans="1:20" x14ac:dyDescent="0.25">
      <c r="A294" t="s">
        <v>136</v>
      </c>
      <c r="B294" t="s">
        <v>134</v>
      </c>
      <c r="C294" t="s">
        <v>381</v>
      </c>
      <c r="D294" t="s">
        <v>278</v>
      </c>
      <c r="E294" t="s">
        <v>114</v>
      </c>
      <c r="F294" t="s">
        <v>71</v>
      </c>
      <c r="G294" t="s">
        <v>303</v>
      </c>
      <c r="H294" t="s">
        <v>408</v>
      </c>
      <c r="I294">
        <v>45726</v>
      </c>
      <c r="J294" s="63">
        <v>11752.288478349999</v>
      </c>
      <c r="N294" s="59">
        <v>0.95</v>
      </c>
      <c r="O294" s="71">
        <v>0.89537499999999992</v>
      </c>
      <c r="Q294">
        <v>0</v>
      </c>
      <c r="R294">
        <v>0</v>
      </c>
      <c r="S294" s="59">
        <f t="shared" si="4"/>
        <v>0</v>
      </c>
      <c r="T294" s="50">
        <v>44705.60708159722</v>
      </c>
    </row>
    <row r="295" spans="1:20" x14ac:dyDescent="0.25">
      <c r="A295" t="s">
        <v>136</v>
      </c>
      <c r="B295" t="s">
        <v>134</v>
      </c>
      <c r="C295" t="s">
        <v>382</v>
      </c>
      <c r="D295" t="s">
        <v>279</v>
      </c>
      <c r="E295" t="s">
        <v>114</v>
      </c>
      <c r="F295" t="s">
        <v>71</v>
      </c>
      <c r="G295" t="s">
        <v>303</v>
      </c>
      <c r="H295" t="s">
        <v>408</v>
      </c>
      <c r="I295">
        <v>226939</v>
      </c>
      <c r="J295" s="63">
        <v>11752.288478349999</v>
      </c>
      <c r="N295" s="59">
        <v>0.91</v>
      </c>
      <c r="O295" s="71">
        <v>0.85767500000000008</v>
      </c>
      <c r="Q295">
        <v>0</v>
      </c>
      <c r="R295">
        <v>0</v>
      </c>
      <c r="S295" s="59">
        <f t="shared" si="4"/>
        <v>0</v>
      </c>
      <c r="T295" s="50">
        <v>44705.60708159722</v>
      </c>
    </row>
    <row r="296" spans="1:20" x14ac:dyDescent="0.25">
      <c r="A296" t="s">
        <v>136</v>
      </c>
      <c r="B296" t="s">
        <v>134</v>
      </c>
      <c r="C296" t="s">
        <v>383</v>
      </c>
      <c r="D296" t="s">
        <v>278</v>
      </c>
      <c r="E296" t="s">
        <v>160</v>
      </c>
      <c r="F296" t="s">
        <v>71</v>
      </c>
      <c r="G296" t="s">
        <v>303</v>
      </c>
      <c r="H296" t="s">
        <v>408</v>
      </c>
      <c r="I296">
        <v>17999</v>
      </c>
      <c r="J296" s="63">
        <v>11752.288478349999</v>
      </c>
      <c r="N296" s="59">
        <v>17.47</v>
      </c>
      <c r="O296" s="69">
        <v>16.421799999999998</v>
      </c>
      <c r="Q296">
        <v>0</v>
      </c>
      <c r="R296">
        <v>0</v>
      </c>
      <c r="S296" s="59">
        <f t="shared" si="4"/>
        <v>0</v>
      </c>
      <c r="T296" s="50">
        <v>44705.60708159722</v>
      </c>
    </row>
    <row r="297" spans="1:20" x14ac:dyDescent="0.25">
      <c r="A297" t="s">
        <v>136</v>
      </c>
      <c r="B297" t="s">
        <v>134</v>
      </c>
      <c r="C297" t="s">
        <v>384</v>
      </c>
      <c r="D297" t="s">
        <v>281</v>
      </c>
      <c r="E297" t="s">
        <v>160</v>
      </c>
      <c r="F297" t="s">
        <v>71</v>
      </c>
      <c r="G297" t="s">
        <v>14</v>
      </c>
      <c r="H297" t="s">
        <v>408</v>
      </c>
      <c r="I297">
        <v>16029</v>
      </c>
      <c r="J297" s="63">
        <v>11752.288478349999</v>
      </c>
      <c r="K297" s="71">
        <v>12101893.732372981</v>
      </c>
      <c r="M297" s="70">
        <v>9.7111152504274808E-4</v>
      </c>
      <c r="N297" s="61">
        <v>17.5</v>
      </c>
      <c r="O297" s="59">
        <v>16.45</v>
      </c>
      <c r="P297">
        <v>15</v>
      </c>
      <c r="Q297" s="59">
        <v>246.75</v>
      </c>
      <c r="R297">
        <v>0</v>
      </c>
      <c r="S297" s="59">
        <f t="shared" si="4"/>
        <v>246.75</v>
      </c>
      <c r="T297" s="50">
        <v>44705.60708159722</v>
      </c>
    </row>
    <row r="298" spans="1:20" x14ac:dyDescent="0.25">
      <c r="A298" t="s">
        <v>136</v>
      </c>
      <c r="B298" t="s">
        <v>134</v>
      </c>
      <c r="C298" t="s">
        <v>385</v>
      </c>
      <c r="D298" t="s">
        <v>147</v>
      </c>
      <c r="E298" t="s">
        <v>122</v>
      </c>
      <c r="F298" t="s">
        <v>71</v>
      </c>
      <c r="G298" t="s">
        <v>303</v>
      </c>
      <c r="H298" t="s">
        <v>408</v>
      </c>
      <c r="I298">
        <v>15486</v>
      </c>
      <c r="J298" s="63">
        <v>11752.288478349999</v>
      </c>
      <c r="N298" s="59">
        <v>10.94</v>
      </c>
      <c r="O298" s="69">
        <v>10.283599999999998</v>
      </c>
      <c r="Q298">
        <v>0</v>
      </c>
      <c r="R298">
        <v>0</v>
      </c>
      <c r="S298" s="59">
        <f t="shared" si="4"/>
        <v>0</v>
      </c>
      <c r="T298" s="50">
        <v>44705.60708159722</v>
      </c>
    </row>
    <row r="299" spans="1:20" x14ac:dyDescent="0.25">
      <c r="A299" t="s">
        <v>136</v>
      </c>
      <c r="B299" t="s">
        <v>134</v>
      </c>
      <c r="C299" t="s">
        <v>386</v>
      </c>
      <c r="D299" t="s">
        <v>111</v>
      </c>
      <c r="E299" t="s">
        <v>122</v>
      </c>
      <c r="F299" t="s">
        <v>71</v>
      </c>
      <c r="G299" t="s">
        <v>14</v>
      </c>
      <c r="H299" t="s">
        <v>408</v>
      </c>
      <c r="I299">
        <v>7083</v>
      </c>
      <c r="J299" s="63">
        <v>11752.288478349999</v>
      </c>
      <c r="K299" s="73">
        <v>10586507.052071946</v>
      </c>
      <c r="M299" s="68">
        <v>1.1101195531768801E-3</v>
      </c>
      <c r="N299" s="59">
        <v>9.68</v>
      </c>
      <c r="O299" s="69">
        <v>9.0991999999999997</v>
      </c>
      <c r="P299">
        <v>7</v>
      </c>
      <c r="Q299" s="59">
        <v>63.69</v>
      </c>
      <c r="R299">
        <v>0</v>
      </c>
      <c r="S299" s="59">
        <f t="shared" si="4"/>
        <v>63.69</v>
      </c>
      <c r="T299" s="50">
        <v>44705.60708159722</v>
      </c>
    </row>
    <row r="300" spans="1:20" x14ac:dyDescent="0.25">
      <c r="A300" t="s">
        <v>137</v>
      </c>
      <c r="B300" t="s">
        <v>134</v>
      </c>
      <c r="C300" t="s">
        <v>380</v>
      </c>
      <c r="D300" t="s">
        <v>147</v>
      </c>
      <c r="E300" t="s">
        <v>114</v>
      </c>
      <c r="F300" t="s">
        <v>71</v>
      </c>
      <c r="G300" t="s">
        <v>14</v>
      </c>
      <c r="H300" t="s">
        <v>408</v>
      </c>
      <c r="I300">
        <v>315798</v>
      </c>
      <c r="J300" s="65">
        <v>1874.2873866334</v>
      </c>
      <c r="K300" s="73">
        <v>12090141.443894632</v>
      </c>
      <c r="M300" s="70">
        <v>1.5502609256733645E-4</v>
      </c>
      <c r="N300" s="59">
        <v>1.05</v>
      </c>
      <c r="O300" s="71">
        <v>0.98962500000000009</v>
      </c>
      <c r="P300">
        <v>48</v>
      </c>
      <c r="Q300" s="61">
        <v>47.5</v>
      </c>
      <c r="R300" s="59">
        <v>0.99</v>
      </c>
      <c r="S300" s="59">
        <f t="shared" si="4"/>
        <v>48.49</v>
      </c>
      <c r="T300" s="50">
        <v>44705.60708159722</v>
      </c>
    </row>
    <row r="301" spans="1:20" x14ac:dyDescent="0.25">
      <c r="A301" t="s">
        <v>137</v>
      </c>
      <c r="B301" t="s">
        <v>134</v>
      </c>
      <c r="C301" t="s">
        <v>381</v>
      </c>
      <c r="D301" t="s">
        <v>278</v>
      </c>
      <c r="E301" t="s">
        <v>114</v>
      </c>
      <c r="F301" t="s">
        <v>71</v>
      </c>
      <c r="G301" t="s">
        <v>303</v>
      </c>
      <c r="H301" t="s">
        <v>408</v>
      </c>
      <c r="I301">
        <v>45726</v>
      </c>
      <c r="J301" s="65">
        <v>1874.2873866334</v>
      </c>
      <c r="N301" s="59">
        <v>0.95</v>
      </c>
      <c r="O301" s="71">
        <v>0.89537499999999992</v>
      </c>
      <c r="Q301">
        <v>0</v>
      </c>
      <c r="R301">
        <v>0</v>
      </c>
      <c r="S301" s="59">
        <f t="shared" si="4"/>
        <v>0</v>
      </c>
      <c r="T301" s="50">
        <v>44705.60708159722</v>
      </c>
    </row>
    <row r="302" spans="1:20" x14ac:dyDescent="0.25">
      <c r="A302" t="s">
        <v>137</v>
      </c>
      <c r="B302" t="s">
        <v>134</v>
      </c>
      <c r="C302" t="s">
        <v>382</v>
      </c>
      <c r="D302" t="s">
        <v>279</v>
      </c>
      <c r="E302" t="s">
        <v>114</v>
      </c>
      <c r="F302" t="s">
        <v>71</v>
      </c>
      <c r="G302" t="s">
        <v>303</v>
      </c>
      <c r="H302" t="s">
        <v>408</v>
      </c>
      <c r="I302">
        <v>226939</v>
      </c>
      <c r="J302" s="65">
        <v>1874.2873866334</v>
      </c>
      <c r="N302" s="59">
        <v>0.91</v>
      </c>
      <c r="O302" s="71">
        <v>0.85767500000000008</v>
      </c>
      <c r="Q302">
        <v>0</v>
      </c>
      <c r="R302">
        <v>0</v>
      </c>
      <c r="S302" s="59">
        <f t="shared" si="4"/>
        <v>0</v>
      </c>
      <c r="T302" s="50">
        <v>44705.60708159722</v>
      </c>
    </row>
    <row r="303" spans="1:20" x14ac:dyDescent="0.25">
      <c r="A303" t="s">
        <v>137</v>
      </c>
      <c r="B303" t="s">
        <v>134</v>
      </c>
      <c r="C303" t="s">
        <v>383</v>
      </c>
      <c r="D303" t="s">
        <v>278</v>
      </c>
      <c r="E303" t="s">
        <v>160</v>
      </c>
      <c r="F303" t="s">
        <v>71</v>
      </c>
      <c r="G303" t="s">
        <v>303</v>
      </c>
      <c r="H303" t="s">
        <v>408</v>
      </c>
      <c r="I303">
        <v>17999</v>
      </c>
      <c r="J303" s="65">
        <v>1874.2873866334</v>
      </c>
      <c r="N303" s="59">
        <v>17.47</v>
      </c>
      <c r="O303" s="69">
        <v>16.421799999999998</v>
      </c>
      <c r="Q303">
        <v>0</v>
      </c>
      <c r="R303">
        <v>0</v>
      </c>
      <c r="S303" s="59">
        <f t="shared" si="4"/>
        <v>0</v>
      </c>
      <c r="T303" s="50">
        <v>44705.60708159722</v>
      </c>
    </row>
    <row r="304" spans="1:20" x14ac:dyDescent="0.25">
      <c r="A304" t="s">
        <v>137</v>
      </c>
      <c r="B304" t="s">
        <v>134</v>
      </c>
      <c r="C304" t="s">
        <v>384</v>
      </c>
      <c r="D304" t="s">
        <v>281</v>
      </c>
      <c r="E304" t="s">
        <v>160</v>
      </c>
      <c r="F304" t="s">
        <v>71</v>
      </c>
      <c r="G304" t="s">
        <v>14</v>
      </c>
      <c r="H304" t="s">
        <v>408</v>
      </c>
      <c r="I304">
        <v>16029</v>
      </c>
      <c r="J304" s="65">
        <v>1874.2873866334</v>
      </c>
      <c r="K304" s="71">
        <v>12101893.732372981</v>
      </c>
      <c r="M304" s="70">
        <v>1.5487554494216199E-4</v>
      </c>
      <c r="N304" s="61">
        <v>17.5</v>
      </c>
      <c r="O304" s="59">
        <v>16.45</v>
      </c>
      <c r="P304">
        <v>2</v>
      </c>
      <c r="Q304" s="61">
        <v>32.9</v>
      </c>
      <c r="R304">
        <v>0</v>
      </c>
      <c r="S304" s="59">
        <f t="shared" si="4"/>
        <v>32.9</v>
      </c>
      <c r="T304" s="50">
        <v>44705.60708159722</v>
      </c>
    </row>
    <row r="305" spans="1:20" x14ac:dyDescent="0.25">
      <c r="A305" t="s">
        <v>137</v>
      </c>
      <c r="B305" t="s">
        <v>134</v>
      </c>
      <c r="C305" t="s">
        <v>385</v>
      </c>
      <c r="D305" t="s">
        <v>147</v>
      </c>
      <c r="E305" t="s">
        <v>122</v>
      </c>
      <c r="F305" t="s">
        <v>71</v>
      </c>
      <c r="G305" t="s">
        <v>14</v>
      </c>
      <c r="H305" t="s">
        <v>408</v>
      </c>
      <c r="I305">
        <v>15486</v>
      </c>
      <c r="J305" s="65">
        <v>1874.2873866334</v>
      </c>
      <c r="K305" s="73">
        <v>12090141.44389463</v>
      </c>
      <c r="M305" s="70">
        <v>1.5502609256733648E-4</v>
      </c>
      <c r="N305" s="59">
        <v>10.94</v>
      </c>
      <c r="O305" s="69">
        <v>10.283599999999998</v>
      </c>
      <c r="P305">
        <v>2</v>
      </c>
      <c r="Q305" s="59">
        <v>20.57</v>
      </c>
      <c r="R305">
        <v>0</v>
      </c>
      <c r="S305" s="59">
        <f t="shared" si="4"/>
        <v>20.57</v>
      </c>
      <c r="T305" s="50">
        <v>44705.60708159722</v>
      </c>
    </row>
    <row r="306" spans="1:20" x14ac:dyDescent="0.25">
      <c r="A306" t="s">
        <v>137</v>
      </c>
      <c r="B306" t="s">
        <v>134</v>
      </c>
      <c r="C306" t="s">
        <v>386</v>
      </c>
      <c r="D306" t="s">
        <v>111</v>
      </c>
      <c r="E306" t="s">
        <v>122</v>
      </c>
      <c r="F306" t="s">
        <v>71</v>
      </c>
      <c r="G306" t="s">
        <v>303</v>
      </c>
      <c r="H306" t="s">
        <v>408</v>
      </c>
      <c r="I306">
        <v>7083</v>
      </c>
      <c r="J306" s="65">
        <v>1874.2873866334</v>
      </c>
      <c r="N306" s="59">
        <v>9.68</v>
      </c>
      <c r="O306" s="69">
        <v>9.0991999999999997</v>
      </c>
      <c r="Q306">
        <v>0</v>
      </c>
      <c r="R306">
        <v>0</v>
      </c>
      <c r="S306" s="59">
        <f t="shared" si="4"/>
        <v>0</v>
      </c>
      <c r="T306" s="50">
        <v>44705.60708159722</v>
      </c>
    </row>
    <row r="307" spans="1:20" x14ac:dyDescent="0.25">
      <c r="A307" t="s">
        <v>192</v>
      </c>
      <c r="B307" t="s">
        <v>191</v>
      </c>
      <c r="C307" t="s">
        <v>394</v>
      </c>
      <c r="D307" t="s">
        <v>147</v>
      </c>
      <c r="E307" t="s">
        <v>114</v>
      </c>
      <c r="F307" t="s">
        <v>58</v>
      </c>
      <c r="G307" t="s">
        <v>303</v>
      </c>
      <c r="H307" t="s">
        <v>408</v>
      </c>
      <c r="I307">
        <v>112349</v>
      </c>
      <c r="J307" s="65">
        <v>37865.670851580297</v>
      </c>
      <c r="N307" s="59">
        <v>0.61</v>
      </c>
      <c r="O307" s="71">
        <v>0.57492500000000002</v>
      </c>
      <c r="Q307">
        <v>0</v>
      </c>
      <c r="R307">
        <v>0</v>
      </c>
      <c r="S307" s="59">
        <f t="shared" si="4"/>
        <v>0</v>
      </c>
      <c r="T307" s="50">
        <v>44705.60708159722</v>
      </c>
    </row>
    <row r="308" spans="1:20" x14ac:dyDescent="0.25">
      <c r="A308" t="s">
        <v>192</v>
      </c>
      <c r="B308" t="s">
        <v>191</v>
      </c>
      <c r="C308" t="s">
        <v>395</v>
      </c>
      <c r="D308" t="s">
        <v>250</v>
      </c>
      <c r="E308" t="s">
        <v>114</v>
      </c>
      <c r="F308" t="s">
        <v>58</v>
      </c>
      <c r="G308" t="s">
        <v>303</v>
      </c>
      <c r="H308" t="s">
        <v>408</v>
      </c>
      <c r="I308">
        <v>348042</v>
      </c>
      <c r="J308" s="65">
        <v>37865.670851580297</v>
      </c>
      <c r="N308" s="59">
        <v>0.72</v>
      </c>
      <c r="O308" s="69">
        <v>0.67859999999999998</v>
      </c>
      <c r="Q308">
        <v>0</v>
      </c>
      <c r="R308">
        <v>0</v>
      </c>
      <c r="S308" s="59">
        <f t="shared" si="4"/>
        <v>0</v>
      </c>
      <c r="T308" s="50">
        <v>44705.60708159722</v>
      </c>
    </row>
    <row r="309" spans="1:20" x14ac:dyDescent="0.25">
      <c r="A309" t="s">
        <v>192</v>
      </c>
      <c r="B309" t="s">
        <v>191</v>
      </c>
      <c r="C309" t="s">
        <v>396</v>
      </c>
      <c r="D309" t="s">
        <v>278</v>
      </c>
      <c r="E309" t="s">
        <v>114</v>
      </c>
      <c r="F309" t="s">
        <v>58</v>
      </c>
      <c r="G309" t="s">
        <v>303</v>
      </c>
      <c r="H309" t="s">
        <v>408</v>
      </c>
      <c r="I309">
        <v>16973</v>
      </c>
      <c r="J309" s="65">
        <v>37865.670851580297</v>
      </c>
      <c r="N309" s="59">
        <v>0.41</v>
      </c>
      <c r="O309" s="71">
        <v>0.38642499999999996</v>
      </c>
      <c r="Q309">
        <v>0</v>
      </c>
      <c r="R309">
        <v>0</v>
      </c>
      <c r="S309" s="59">
        <f t="shared" si="4"/>
        <v>0</v>
      </c>
      <c r="T309" s="50">
        <v>44705.60708159722</v>
      </c>
    </row>
    <row r="310" spans="1:20" x14ac:dyDescent="0.25">
      <c r="A310" t="s">
        <v>192</v>
      </c>
      <c r="B310" t="s">
        <v>191</v>
      </c>
      <c r="C310" t="s">
        <v>397</v>
      </c>
      <c r="D310" t="s">
        <v>282</v>
      </c>
      <c r="E310" t="s">
        <v>114</v>
      </c>
      <c r="F310" t="s">
        <v>58</v>
      </c>
      <c r="G310" t="s">
        <v>14</v>
      </c>
      <c r="H310" t="s">
        <v>408</v>
      </c>
      <c r="I310">
        <v>479705</v>
      </c>
      <c r="J310" s="65">
        <v>37865.670851580297</v>
      </c>
      <c r="K310" s="71">
        <v>13369671.851974979</v>
      </c>
      <c r="M310" s="64">
        <v>2.8322064498528996E-3</v>
      </c>
      <c r="N310" s="59">
        <v>0.66</v>
      </c>
      <c r="O310" s="74">
        <v>0.62204999999999999</v>
      </c>
      <c r="P310">
        <v>1358</v>
      </c>
      <c r="Q310" s="59">
        <v>844.74</v>
      </c>
      <c r="R310" s="61">
        <v>5.6</v>
      </c>
      <c r="S310" s="59">
        <f t="shared" si="4"/>
        <v>850.34</v>
      </c>
      <c r="T310" s="50">
        <v>44705.60708159722</v>
      </c>
    </row>
    <row r="311" spans="1:20" x14ac:dyDescent="0.25">
      <c r="A311" t="s">
        <v>192</v>
      </c>
      <c r="B311" t="s">
        <v>191</v>
      </c>
      <c r="C311" t="s">
        <v>398</v>
      </c>
      <c r="D311" t="s">
        <v>283</v>
      </c>
      <c r="E311" t="s">
        <v>114</v>
      </c>
      <c r="F311" t="s">
        <v>58</v>
      </c>
      <c r="G311" t="s">
        <v>303</v>
      </c>
      <c r="H311" t="s">
        <v>408</v>
      </c>
      <c r="I311">
        <v>133494</v>
      </c>
      <c r="J311" s="65">
        <v>37865.670851580297</v>
      </c>
      <c r="N311" s="59">
        <v>0.54</v>
      </c>
      <c r="O311" s="74">
        <v>0.50895000000000001</v>
      </c>
      <c r="Q311">
        <v>0</v>
      </c>
      <c r="R311">
        <v>0</v>
      </c>
      <c r="S311" s="59">
        <f t="shared" si="4"/>
        <v>0</v>
      </c>
      <c r="T311" s="50">
        <v>44705.60708159722</v>
      </c>
    </row>
    <row r="312" spans="1:20" x14ac:dyDescent="0.25">
      <c r="A312" t="s">
        <v>192</v>
      </c>
      <c r="B312" t="s">
        <v>191</v>
      </c>
      <c r="C312" t="s">
        <v>399</v>
      </c>
      <c r="D312" t="s">
        <v>147</v>
      </c>
      <c r="E312" t="s">
        <v>160</v>
      </c>
      <c r="F312" t="s">
        <v>58</v>
      </c>
      <c r="G312" t="s">
        <v>303</v>
      </c>
      <c r="H312" t="s">
        <v>408</v>
      </c>
      <c r="I312">
        <v>17716</v>
      </c>
      <c r="J312" s="65">
        <v>37865.670851580297</v>
      </c>
      <c r="N312" s="59">
        <v>7.26</v>
      </c>
      <c r="O312" s="69">
        <v>6.8243999999999998</v>
      </c>
      <c r="Q312">
        <v>0</v>
      </c>
      <c r="R312">
        <v>0</v>
      </c>
      <c r="S312" s="59">
        <f t="shared" si="4"/>
        <v>0</v>
      </c>
      <c r="T312" s="50">
        <v>44705.60708159722</v>
      </c>
    </row>
    <row r="313" spans="1:20" x14ac:dyDescent="0.25">
      <c r="A313" t="s">
        <v>192</v>
      </c>
      <c r="B313" t="s">
        <v>191</v>
      </c>
      <c r="C313" t="s">
        <v>400</v>
      </c>
      <c r="D313" t="s">
        <v>278</v>
      </c>
      <c r="E313" t="s">
        <v>160</v>
      </c>
      <c r="F313" t="s">
        <v>58</v>
      </c>
      <c r="G313" t="s">
        <v>303</v>
      </c>
      <c r="H313" t="s">
        <v>408</v>
      </c>
      <c r="I313">
        <v>5442</v>
      </c>
      <c r="J313" s="65">
        <v>37865.670851580297</v>
      </c>
      <c r="N313" s="59">
        <v>4.0199999999999996</v>
      </c>
      <c r="O313" s="69">
        <v>3.7787999999999995</v>
      </c>
      <c r="Q313">
        <v>0</v>
      </c>
      <c r="R313">
        <v>0</v>
      </c>
      <c r="S313" s="59">
        <f t="shared" si="4"/>
        <v>0</v>
      </c>
      <c r="T313" s="50">
        <v>44705.60708159722</v>
      </c>
    </row>
    <row r="314" spans="1:20" x14ac:dyDescent="0.25">
      <c r="A314" t="s">
        <v>192</v>
      </c>
      <c r="B314" t="s">
        <v>191</v>
      </c>
      <c r="C314" t="s">
        <v>401</v>
      </c>
      <c r="D314" t="s">
        <v>283</v>
      </c>
      <c r="E314" t="s">
        <v>160</v>
      </c>
      <c r="F314" t="s">
        <v>58</v>
      </c>
      <c r="G314" t="s">
        <v>303</v>
      </c>
      <c r="H314" t="s">
        <v>408</v>
      </c>
      <c r="I314">
        <v>30857</v>
      </c>
      <c r="J314" s="65">
        <v>37865.670851580297</v>
      </c>
      <c r="N314" s="59">
        <v>5.89</v>
      </c>
      <c r="O314" s="69">
        <v>5.5365999999999991</v>
      </c>
      <c r="Q314">
        <v>0</v>
      </c>
      <c r="R314">
        <v>0</v>
      </c>
      <c r="S314" s="59">
        <f t="shared" si="4"/>
        <v>0</v>
      </c>
      <c r="T314" s="50">
        <v>44705.60708159722</v>
      </c>
    </row>
    <row r="315" spans="1:20" x14ac:dyDescent="0.25">
      <c r="A315" t="s">
        <v>192</v>
      </c>
      <c r="B315" t="s">
        <v>191</v>
      </c>
      <c r="C315" t="s">
        <v>402</v>
      </c>
      <c r="D315" t="s">
        <v>147</v>
      </c>
      <c r="E315" t="s">
        <v>122</v>
      </c>
      <c r="F315" t="s">
        <v>58</v>
      </c>
      <c r="G315" t="s">
        <v>303</v>
      </c>
      <c r="H315" t="s">
        <v>408</v>
      </c>
      <c r="I315">
        <v>7057</v>
      </c>
      <c r="J315" s="65">
        <v>37865.670851580297</v>
      </c>
      <c r="N315" s="59">
        <v>7.58</v>
      </c>
      <c r="O315" s="69">
        <v>7.1251999999999995</v>
      </c>
      <c r="Q315">
        <v>0</v>
      </c>
      <c r="R315">
        <v>0</v>
      </c>
      <c r="S315" s="59">
        <f t="shared" si="4"/>
        <v>0</v>
      </c>
      <c r="T315" s="50">
        <v>44705.60708159722</v>
      </c>
    </row>
    <row r="316" spans="1:20" x14ac:dyDescent="0.25">
      <c r="A316" t="s">
        <v>192</v>
      </c>
      <c r="B316" t="s">
        <v>191</v>
      </c>
      <c r="C316" t="s">
        <v>403</v>
      </c>
      <c r="D316" t="s">
        <v>282</v>
      </c>
      <c r="E316" t="s">
        <v>122</v>
      </c>
      <c r="F316" t="s">
        <v>58</v>
      </c>
      <c r="G316" t="s">
        <v>14</v>
      </c>
      <c r="H316" t="s">
        <v>408</v>
      </c>
      <c r="I316">
        <v>21946</v>
      </c>
      <c r="J316" s="65">
        <v>37865.670851580297</v>
      </c>
      <c r="K316" s="71">
        <v>13369671.851974981</v>
      </c>
      <c r="M316" s="64">
        <v>2.8322064498528992E-3</v>
      </c>
      <c r="N316" s="59">
        <v>8.7899999999999991</v>
      </c>
      <c r="O316" s="69">
        <v>8.2625999999999991</v>
      </c>
      <c r="P316">
        <v>62</v>
      </c>
      <c r="Q316" s="59">
        <v>512.28</v>
      </c>
      <c r="R316">
        <v>0</v>
      </c>
      <c r="S316" s="59">
        <f t="shared" si="4"/>
        <v>512.28</v>
      </c>
      <c r="T316" s="50">
        <v>44705.60708159722</v>
      </c>
    </row>
    <row r="317" spans="1:20" x14ac:dyDescent="0.25">
      <c r="A317" t="s">
        <v>192</v>
      </c>
      <c r="B317" t="s">
        <v>191</v>
      </c>
      <c r="C317" t="s">
        <v>404</v>
      </c>
      <c r="D317" t="s">
        <v>283</v>
      </c>
      <c r="E317" t="s">
        <v>122</v>
      </c>
      <c r="F317" t="s">
        <v>58</v>
      </c>
      <c r="G317" t="s">
        <v>303</v>
      </c>
      <c r="H317" t="s">
        <v>408</v>
      </c>
      <c r="I317">
        <v>10097</v>
      </c>
      <c r="J317" s="65">
        <v>37865.670851580297</v>
      </c>
      <c r="N317" s="59">
        <v>7.82</v>
      </c>
      <c r="O317" s="69">
        <v>7.3507999999999996</v>
      </c>
      <c r="Q317">
        <v>0</v>
      </c>
      <c r="R317">
        <v>0</v>
      </c>
      <c r="S317" s="59">
        <f t="shared" si="4"/>
        <v>0</v>
      </c>
      <c r="T317" s="50">
        <v>44705.60708159722</v>
      </c>
    </row>
    <row r="318" spans="1:20" x14ac:dyDescent="0.25">
      <c r="A318" t="s">
        <v>193</v>
      </c>
      <c r="B318" t="s">
        <v>191</v>
      </c>
      <c r="C318" t="s">
        <v>394</v>
      </c>
      <c r="D318" t="s">
        <v>147</v>
      </c>
      <c r="E318" t="s">
        <v>114</v>
      </c>
      <c r="F318" t="s">
        <v>58</v>
      </c>
      <c r="G318" t="s">
        <v>14</v>
      </c>
      <c r="H318" t="s">
        <v>408</v>
      </c>
      <c r="I318">
        <v>112349</v>
      </c>
      <c r="J318" s="66">
        <v>342260.07372401602</v>
      </c>
      <c r="K318" s="73">
        <v>12012763.768676177</v>
      </c>
      <c r="M318" s="64">
        <v>2.8491368041089312E-2</v>
      </c>
      <c r="N318" s="59">
        <v>0.61</v>
      </c>
      <c r="O318" s="71">
        <v>0.57492500000000002</v>
      </c>
      <c r="P318">
        <v>3200</v>
      </c>
      <c r="Q318" s="59">
        <v>1839.76</v>
      </c>
      <c r="R318" s="59">
        <v>17.829999999999998</v>
      </c>
      <c r="S318" s="59">
        <f t="shared" si="4"/>
        <v>1857.59</v>
      </c>
      <c r="T318" s="50">
        <v>44705.60708159722</v>
      </c>
    </row>
    <row r="319" spans="1:20" x14ac:dyDescent="0.25">
      <c r="A319" t="s">
        <v>193</v>
      </c>
      <c r="B319" t="s">
        <v>191</v>
      </c>
      <c r="C319" t="s">
        <v>395</v>
      </c>
      <c r="D319" t="s">
        <v>250</v>
      </c>
      <c r="E319" t="s">
        <v>114</v>
      </c>
      <c r="F319" t="s">
        <v>58</v>
      </c>
      <c r="G319" t="s">
        <v>14</v>
      </c>
      <c r="H319" t="s">
        <v>408</v>
      </c>
      <c r="I319">
        <v>348042</v>
      </c>
      <c r="J319" s="66">
        <v>342260.07372401602</v>
      </c>
      <c r="K319" s="73">
        <v>14082686.233341426</v>
      </c>
      <c r="M319" s="64">
        <v>2.4303607142343277E-2</v>
      </c>
      <c r="N319" s="59">
        <v>0.72</v>
      </c>
      <c r="O319" s="69">
        <v>0.67859999999999998</v>
      </c>
      <c r="P319">
        <v>8458</v>
      </c>
      <c r="Q319" s="61">
        <v>5739.6</v>
      </c>
      <c r="R319" s="61">
        <v>63.8</v>
      </c>
      <c r="S319" s="59">
        <f t="shared" si="4"/>
        <v>5803.4000000000005</v>
      </c>
      <c r="T319" s="50">
        <v>44705.60708159722</v>
      </c>
    </row>
    <row r="320" spans="1:20" x14ac:dyDescent="0.25">
      <c r="A320" t="s">
        <v>193</v>
      </c>
      <c r="B320" t="s">
        <v>191</v>
      </c>
      <c r="C320" t="s">
        <v>396</v>
      </c>
      <c r="D320" t="s">
        <v>278</v>
      </c>
      <c r="E320" t="s">
        <v>114</v>
      </c>
      <c r="F320" t="s">
        <v>58</v>
      </c>
      <c r="G320" t="s">
        <v>303</v>
      </c>
      <c r="H320" t="s">
        <v>408</v>
      </c>
      <c r="I320">
        <v>16973</v>
      </c>
      <c r="J320" s="66">
        <v>342260.07372401602</v>
      </c>
      <c r="N320" s="59">
        <v>0.41</v>
      </c>
      <c r="O320" s="71">
        <v>0.38642499999999996</v>
      </c>
      <c r="Q320">
        <v>0</v>
      </c>
      <c r="R320">
        <v>0</v>
      </c>
      <c r="S320" s="59">
        <f t="shared" si="4"/>
        <v>0</v>
      </c>
      <c r="T320" s="50">
        <v>44705.60708159722</v>
      </c>
    </row>
    <row r="321" spans="1:20" x14ac:dyDescent="0.25">
      <c r="A321" t="s">
        <v>193</v>
      </c>
      <c r="B321" t="s">
        <v>191</v>
      </c>
      <c r="C321" t="s">
        <v>397</v>
      </c>
      <c r="D321" t="s">
        <v>282</v>
      </c>
      <c r="E321" t="s">
        <v>114</v>
      </c>
      <c r="F321" t="s">
        <v>58</v>
      </c>
      <c r="G321" t="s">
        <v>303</v>
      </c>
      <c r="H321" t="s">
        <v>408</v>
      </c>
      <c r="I321">
        <v>479705</v>
      </c>
      <c r="J321" s="66">
        <v>342260.07372401602</v>
      </c>
      <c r="N321" s="59">
        <v>0.66</v>
      </c>
      <c r="O321" s="74">
        <v>0.62204999999999999</v>
      </c>
      <c r="Q321">
        <v>0</v>
      </c>
      <c r="R321">
        <v>0</v>
      </c>
      <c r="S321" s="59">
        <f t="shared" si="4"/>
        <v>0</v>
      </c>
      <c r="T321" s="50">
        <v>44705.60708159722</v>
      </c>
    </row>
    <row r="322" spans="1:20" x14ac:dyDescent="0.25">
      <c r="A322" t="s">
        <v>193</v>
      </c>
      <c r="B322" t="s">
        <v>191</v>
      </c>
      <c r="C322" t="s">
        <v>398</v>
      </c>
      <c r="D322" t="s">
        <v>283</v>
      </c>
      <c r="E322" t="s">
        <v>114</v>
      </c>
      <c r="F322" t="s">
        <v>58</v>
      </c>
      <c r="G322" t="s">
        <v>14</v>
      </c>
      <c r="H322" t="s">
        <v>408</v>
      </c>
      <c r="I322">
        <v>133494</v>
      </c>
      <c r="J322" s="66">
        <v>342260.07372401602</v>
      </c>
      <c r="K322" s="73">
        <v>11399491.870128147</v>
      </c>
      <c r="M322" s="64">
        <v>3.0024151744946902E-2</v>
      </c>
      <c r="N322" s="59">
        <v>0.54</v>
      </c>
      <c r="O322" s="74">
        <v>0.50895000000000001</v>
      </c>
      <c r="P322">
        <v>4008</v>
      </c>
      <c r="Q322" s="59">
        <v>2039.87</v>
      </c>
      <c r="R322" s="59">
        <v>29.52</v>
      </c>
      <c r="S322" s="59">
        <f t="shared" si="4"/>
        <v>2069.39</v>
      </c>
      <c r="T322" s="50">
        <v>44705.60708159722</v>
      </c>
    </row>
    <row r="323" spans="1:20" x14ac:dyDescent="0.25">
      <c r="A323" t="s">
        <v>193</v>
      </c>
      <c r="B323" t="s">
        <v>191</v>
      </c>
      <c r="C323" t="s">
        <v>399</v>
      </c>
      <c r="D323" t="s">
        <v>147</v>
      </c>
      <c r="E323" t="s">
        <v>160</v>
      </c>
      <c r="F323" t="s">
        <v>58</v>
      </c>
      <c r="G323" t="s">
        <v>14</v>
      </c>
      <c r="H323" t="s">
        <v>408</v>
      </c>
      <c r="I323">
        <v>17716</v>
      </c>
      <c r="J323" s="66">
        <v>342260.07372401602</v>
      </c>
      <c r="K323" s="73">
        <v>12012763.768676175</v>
      </c>
      <c r="M323" s="64">
        <v>2.8491368041089316E-2</v>
      </c>
      <c r="N323" s="59">
        <v>7.26</v>
      </c>
      <c r="O323" s="69">
        <v>6.8243999999999998</v>
      </c>
      <c r="P323">
        <v>504</v>
      </c>
      <c r="Q323" s="61">
        <v>3439.5</v>
      </c>
      <c r="R323" s="59">
        <v>-40.950000000000003</v>
      </c>
      <c r="S323" s="59">
        <f t="shared" ref="S323:S386" si="5">Q323+R323</f>
        <v>3398.55</v>
      </c>
      <c r="T323" s="50">
        <v>44705.60708159722</v>
      </c>
    </row>
    <row r="324" spans="1:20" x14ac:dyDescent="0.25">
      <c r="A324" t="s">
        <v>193</v>
      </c>
      <c r="B324" t="s">
        <v>191</v>
      </c>
      <c r="C324" t="s">
        <v>400</v>
      </c>
      <c r="D324" t="s">
        <v>278</v>
      </c>
      <c r="E324" t="s">
        <v>160</v>
      </c>
      <c r="F324" t="s">
        <v>58</v>
      </c>
      <c r="G324" t="s">
        <v>303</v>
      </c>
      <c r="H324" t="s">
        <v>408</v>
      </c>
      <c r="I324">
        <v>5442</v>
      </c>
      <c r="J324" s="66">
        <v>342260.07372401602</v>
      </c>
      <c r="N324" s="59">
        <v>4.0199999999999996</v>
      </c>
      <c r="O324" s="69">
        <v>3.7787999999999995</v>
      </c>
      <c r="Q324">
        <v>0</v>
      </c>
      <c r="R324">
        <v>0</v>
      </c>
      <c r="S324" s="59">
        <f t="shared" si="5"/>
        <v>0</v>
      </c>
      <c r="T324" s="50">
        <v>44705.60708159722</v>
      </c>
    </row>
    <row r="325" spans="1:20" x14ac:dyDescent="0.25">
      <c r="A325" t="s">
        <v>193</v>
      </c>
      <c r="B325" t="s">
        <v>191</v>
      </c>
      <c r="C325" t="s">
        <v>401</v>
      </c>
      <c r="D325" t="s">
        <v>283</v>
      </c>
      <c r="E325" t="s">
        <v>160</v>
      </c>
      <c r="F325" t="s">
        <v>58</v>
      </c>
      <c r="G325" t="s">
        <v>14</v>
      </c>
      <c r="H325" t="s">
        <v>408</v>
      </c>
      <c r="I325">
        <v>30857</v>
      </c>
      <c r="J325" s="66">
        <v>342260.07372401602</v>
      </c>
      <c r="K325" s="73">
        <v>11399491.870128147</v>
      </c>
      <c r="M325" s="64">
        <v>3.0024151744946902E-2</v>
      </c>
      <c r="N325" s="59">
        <v>5.89</v>
      </c>
      <c r="O325" s="69">
        <v>5.5365999999999991</v>
      </c>
      <c r="P325">
        <v>926</v>
      </c>
      <c r="Q325" s="59">
        <v>5126.8900000000003</v>
      </c>
      <c r="R325" s="59">
        <v>-66.459999999999994</v>
      </c>
      <c r="S325" s="59">
        <f t="shared" si="5"/>
        <v>5060.43</v>
      </c>
      <c r="T325" s="50">
        <v>44705.60708159722</v>
      </c>
    </row>
    <row r="326" spans="1:20" x14ac:dyDescent="0.25">
      <c r="A326" t="s">
        <v>193</v>
      </c>
      <c r="B326" t="s">
        <v>191</v>
      </c>
      <c r="C326" t="s">
        <v>402</v>
      </c>
      <c r="D326" t="s">
        <v>147</v>
      </c>
      <c r="E326" t="s">
        <v>122</v>
      </c>
      <c r="F326" t="s">
        <v>58</v>
      </c>
      <c r="G326" t="s">
        <v>14</v>
      </c>
      <c r="H326" t="s">
        <v>408</v>
      </c>
      <c r="I326">
        <v>7057</v>
      </c>
      <c r="J326" s="66">
        <v>342260.07372401602</v>
      </c>
      <c r="K326" s="73">
        <v>12012763.768676177</v>
      </c>
      <c r="M326" s="64">
        <v>2.8491368041089312E-2</v>
      </c>
      <c r="N326" s="59">
        <v>7.58</v>
      </c>
      <c r="O326" s="69">
        <v>7.1251999999999995</v>
      </c>
      <c r="P326">
        <v>201</v>
      </c>
      <c r="Q326" s="59">
        <v>1432.17</v>
      </c>
      <c r="R326">
        <v>0</v>
      </c>
      <c r="S326" s="59">
        <f t="shared" si="5"/>
        <v>1432.17</v>
      </c>
      <c r="T326" s="50">
        <v>44705.60708159722</v>
      </c>
    </row>
    <row r="327" spans="1:20" x14ac:dyDescent="0.25">
      <c r="A327" t="s">
        <v>193</v>
      </c>
      <c r="B327" t="s">
        <v>191</v>
      </c>
      <c r="C327" t="s">
        <v>403</v>
      </c>
      <c r="D327" t="s">
        <v>282</v>
      </c>
      <c r="E327" t="s">
        <v>122</v>
      </c>
      <c r="F327" t="s">
        <v>58</v>
      </c>
      <c r="G327" t="s">
        <v>303</v>
      </c>
      <c r="H327" t="s">
        <v>408</v>
      </c>
      <c r="I327">
        <v>21946</v>
      </c>
      <c r="J327" s="66">
        <v>342260.07372401602</v>
      </c>
      <c r="N327" s="59">
        <v>8.7899999999999991</v>
      </c>
      <c r="O327" s="69">
        <v>8.2625999999999991</v>
      </c>
      <c r="Q327">
        <v>0</v>
      </c>
      <c r="R327">
        <v>0</v>
      </c>
      <c r="S327" s="59">
        <f t="shared" si="5"/>
        <v>0</v>
      </c>
      <c r="T327" s="50">
        <v>44705.60708159722</v>
      </c>
    </row>
    <row r="328" spans="1:20" x14ac:dyDescent="0.25">
      <c r="A328" t="s">
        <v>193</v>
      </c>
      <c r="B328" t="s">
        <v>191</v>
      </c>
      <c r="C328" t="s">
        <v>404</v>
      </c>
      <c r="D328" t="s">
        <v>283</v>
      </c>
      <c r="E328" t="s">
        <v>122</v>
      </c>
      <c r="F328" t="s">
        <v>58</v>
      </c>
      <c r="G328" t="s">
        <v>14</v>
      </c>
      <c r="H328" t="s">
        <v>408</v>
      </c>
      <c r="I328">
        <v>10097</v>
      </c>
      <c r="J328" s="66">
        <v>342260.07372401602</v>
      </c>
      <c r="K328" s="73">
        <v>11399491.870128147</v>
      </c>
      <c r="M328" s="64">
        <v>3.0024151744946902E-2</v>
      </c>
      <c r="N328" s="59">
        <v>7.82</v>
      </c>
      <c r="O328" s="69">
        <v>7.3507999999999996</v>
      </c>
      <c r="P328">
        <v>303</v>
      </c>
      <c r="Q328" s="59">
        <v>2227.29</v>
      </c>
      <c r="R328" s="59">
        <v>7.35</v>
      </c>
      <c r="S328" s="59">
        <f t="shared" si="5"/>
        <v>2234.64</v>
      </c>
      <c r="T328" s="50">
        <v>44705.60708159722</v>
      </c>
    </row>
    <row r="329" spans="1:20" x14ac:dyDescent="0.25">
      <c r="A329" t="s">
        <v>194</v>
      </c>
      <c r="B329" t="s">
        <v>191</v>
      </c>
      <c r="C329" t="s">
        <v>394</v>
      </c>
      <c r="D329" t="s">
        <v>147</v>
      </c>
      <c r="E329" t="s">
        <v>114</v>
      </c>
      <c r="F329" t="s">
        <v>58</v>
      </c>
      <c r="G329" t="s">
        <v>303</v>
      </c>
      <c r="H329" t="s">
        <v>408</v>
      </c>
      <c r="I329">
        <v>112349</v>
      </c>
      <c r="J329" s="67">
        <v>3090.0413671523702</v>
      </c>
      <c r="N329" s="59">
        <v>0.61</v>
      </c>
      <c r="O329" s="71">
        <v>0.57492500000000002</v>
      </c>
      <c r="Q329">
        <v>0</v>
      </c>
      <c r="R329">
        <v>0</v>
      </c>
      <c r="S329" s="59">
        <f t="shared" si="5"/>
        <v>0</v>
      </c>
      <c r="T329" s="50">
        <v>44705.60708159722</v>
      </c>
    </row>
    <row r="330" spans="1:20" x14ac:dyDescent="0.25">
      <c r="A330" t="s">
        <v>194</v>
      </c>
      <c r="B330" t="s">
        <v>191</v>
      </c>
      <c r="C330" t="s">
        <v>395</v>
      </c>
      <c r="D330" t="s">
        <v>250</v>
      </c>
      <c r="E330" t="s">
        <v>114</v>
      </c>
      <c r="F330" t="s">
        <v>58</v>
      </c>
      <c r="G330" t="s">
        <v>303</v>
      </c>
      <c r="H330" t="s">
        <v>408</v>
      </c>
      <c r="I330">
        <v>348042</v>
      </c>
      <c r="J330" s="67">
        <v>3090.0413671523702</v>
      </c>
      <c r="N330" s="59">
        <v>0.72</v>
      </c>
      <c r="O330" s="69">
        <v>0.67859999999999998</v>
      </c>
      <c r="Q330">
        <v>0</v>
      </c>
      <c r="R330">
        <v>0</v>
      </c>
      <c r="S330" s="59">
        <f t="shared" si="5"/>
        <v>0</v>
      </c>
      <c r="T330" s="50">
        <v>44705.60708159722</v>
      </c>
    </row>
    <row r="331" spans="1:20" x14ac:dyDescent="0.25">
      <c r="A331" t="s">
        <v>194</v>
      </c>
      <c r="B331" t="s">
        <v>191</v>
      </c>
      <c r="C331" t="s">
        <v>396</v>
      </c>
      <c r="D331" t="s">
        <v>278</v>
      </c>
      <c r="E331" t="s">
        <v>114</v>
      </c>
      <c r="F331" t="s">
        <v>58</v>
      </c>
      <c r="G331" t="s">
        <v>303</v>
      </c>
      <c r="H331" t="s">
        <v>408</v>
      </c>
      <c r="I331">
        <v>16973</v>
      </c>
      <c r="J331" s="67">
        <v>3090.0413671523702</v>
      </c>
      <c r="N331" s="59">
        <v>0.41</v>
      </c>
      <c r="O331" s="71">
        <v>0.38642499999999996</v>
      </c>
      <c r="Q331">
        <v>0</v>
      </c>
      <c r="R331">
        <v>0</v>
      </c>
      <c r="S331" s="59">
        <f t="shared" si="5"/>
        <v>0</v>
      </c>
      <c r="T331" s="50">
        <v>44705.60708159722</v>
      </c>
    </row>
    <row r="332" spans="1:20" x14ac:dyDescent="0.25">
      <c r="A332" t="s">
        <v>194</v>
      </c>
      <c r="B332" t="s">
        <v>191</v>
      </c>
      <c r="C332" t="s">
        <v>397</v>
      </c>
      <c r="D332" t="s">
        <v>282</v>
      </c>
      <c r="E332" t="s">
        <v>114</v>
      </c>
      <c r="F332" t="s">
        <v>58</v>
      </c>
      <c r="G332" t="s">
        <v>303</v>
      </c>
      <c r="H332" t="s">
        <v>408</v>
      </c>
      <c r="I332">
        <v>479705</v>
      </c>
      <c r="J332" s="67">
        <v>3090.0413671523702</v>
      </c>
      <c r="N332" s="59">
        <v>0.66</v>
      </c>
      <c r="O332" s="74">
        <v>0.62204999999999999</v>
      </c>
      <c r="Q332">
        <v>0</v>
      </c>
      <c r="R332">
        <v>0</v>
      </c>
      <c r="S332" s="59">
        <f t="shared" si="5"/>
        <v>0</v>
      </c>
      <c r="T332" s="50">
        <v>44705.60708159722</v>
      </c>
    </row>
    <row r="333" spans="1:20" x14ac:dyDescent="0.25">
      <c r="A333" t="s">
        <v>194</v>
      </c>
      <c r="B333" t="s">
        <v>191</v>
      </c>
      <c r="C333" t="s">
        <v>398</v>
      </c>
      <c r="D333" t="s">
        <v>283</v>
      </c>
      <c r="E333" t="s">
        <v>114</v>
      </c>
      <c r="F333" t="s">
        <v>58</v>
      </c>
      <c r="G333" t="s">
        <v>303</v>
      </c>
      <c r="H333" t="s">
        <v>408</v>
      </c>
      <c r="I333">
        <v>133494</v>
      </c>
      <c r="J333" s="67">
        <v>3090.0413671523702</v>
      </c>
      <c r="N333" s="59">
        <v>0.54</v>
      </c>
      <c r="O333" s="74">
        <v>0.50895000000000001</v>
      </c>
      <c r="Q333">
        <v>0</v>
      </c>
      <c r="R333">
        <v>0</v>
      </c>
      <c r="S333" s="59">
        <f t="shared" si="5"/>
        <v>0</v>
      </c>
      <c r="T333" s="50">
        <v>44705.60708159722</v>
      </c>
    </row>
    <row r="334" spans="1:20" x14ac:dyDescent="0.25">
      <c r="A334" t="s">
        <v>194</v>
      </c>
      <c r="B334" t="s">
        <v>191</v>
      </c>
      <c r="C334" t="s">
        <v>399</v>
      </c>
      <c r="D334" t="s">
        <v>147</v>
      </c>
      <c r="E334" t="s">
        <v>160</v>
      </c>
      <c r="F334" t="s">
        <v>58</v>
      </c>
      <c r="G334" t="s">
        <v>303</v>
      </c>
      <c r="H334" t="s">
        <v>408</v>
      </c>
      <c r="I334">
        <v>17716</v>
      </c>
      <c r="J334" s="67">
        <v>3090.0413671523702</v>
      </c>
      <c r="N334" s="59">
        <v>7.26</v>
      </c>
      <c r="O334" s="69">
        <v>6.8243999999999998</v>
      </c>
      <c r="Q334">
        <v>0</v>
      </c>
      <c r="R334">
        <v>0</v>
      </c>
      <c r="S334" s="59">
        <f t="shared" si="5"/>
        <v>0</v>
      </c>
      <c r="T334" s="50">
        <v>44705.60708159722</v>
      </c>
    </row>
    <row r="335" spans="1:20" x14ac:dyDescent="0.25">
      <c r="A335" t="s">
        <v>194</v>
      </c>
      <c r="B335" t="s">
        <v>191</v>
      </c>
      <c r="C335" t="s">
        <v>400</v>
      </c>
      <c r="D335" t="s">
        <v>278</v>
      </c>
      <c r="E335" t="s">
        <v>160</v>
      </c>
      <c r="F335" t="s">
        <v>58</v>
      </c>
      <c r="G335" t="s">
        <v>303</v>
      </c>
      <c r="H335" t="s">
        <v>408</v>
      </c>
      <c r="I335">
        <v>5442</v>
      </c>
      <c r="J335" s="67">
        <v>3090.0413671523702</v>
      </c>
      <c r="N335" s="59">
        <v>4.0199999999999996</v>
      </c>
      <c r="O335" s="69">
        <v>3.7787999999999995</v>
      </c>
      <c r="Q335">
        <v>0</v>
      </c>
      <c r="R335">
        <v>0</v>
      </c>
      <c r="S335" s="59">
        <f t="shared" si="5"/>
        <v>0</v>
      </c>
      <c r="T335" s="50">
        <v>44705.60708159722</v>
      </c>
    </row>
    <row r="336" spans="1:20" x14ac:dyDescent="0.25">
      <c r="A336" t="s">
        <v>194</v>
      </c>
      <c r="B336" t="s">
        <v>191</v>
      </c>
      <c r="C336" t="s">
        <v>401</v>
      </c>
      <c r="D336" t="s">
        <v>283</v>
      </c>
      <c r="E336" t="s">
        <v>160</v>
      </c>
      <c r="F336" t="s">
        <v>58</v>
      </c>
      <c r="G336" t="s">
        <v>303</v>
      </c>
      <c r="H336" t="s">
        <v>408</v>
      </c>
      <c r="I336">
        <v>30857</v>
      </c>
      <c r="J336" s="67">
        <v>3090.0413671523702</v>
      </c>
      <c r="N336" s="59">
        <v>5.89</v>
      </c>
      <c r="O336" s="69">
        <v>5.5365999999999991</v>
      </c>
      <c r="Q336">
        <v>0</v>
      </c>
      <c r="R336">
        <v>0</v>
      </c>
      <c r="S336" s="59">
        <f t="shared" si="5"/>
        <v>0</v>
      </c>
      <c r="T336" s="50">
        <v>44705.60708159722</v>
      </c>
    </row>
    <row r="337" spans="1:20" x14ac:dyDescent="0.25">
      <c r="A337" t="s">
        <v>194</v>
      </c>
      <c r="B337" t="s">
        <v>191</v>
      </c>
      <c r="C337" t="s">
        <v>402</v>
      </c>
      <c r="D337" t="s">
        <v>147</v>
      </c>
      <c r="E337" t="s">
        <v>122</v>
      </c>
      <c r="F337" t="s">
        <v>58</v>
      </c>
      <c r="G337" t="s">
        <v>303</v>
      </c>
      <c r="H337" t="s">
        <v>408</v>
      </c>
      <c r="I337">
        <v>7057</v>
      </c>
      <c r="J337" s="67">
        <v>3090.0413671523702</v>
      </c>
      <c r="N337" s="59">
        <v>7.58</v>
      </c>
      <c r="O337" s="69">
        <v>7.1251999999999995</v>
      </c>
      <c r="Q337">
        <v>0</v>
      </c>
      <c r="R337">
        <v>0</v>
      </c>
      <c r="S337" s="59">
        <f t="shared" si="5"/>
        <v>0</v>
      </c>
      <c r="T337" s="50">
        <v>44705.60708159722</v>
      </c>
    </row>
    <row r="338" spans="1:20" x14ac:dyDescent="0.25">
      <c r="A338" t="s">
        <v>194</v>
      </c>
      <c r="B338" t="s">
        <v>191</v>
      </c>
      <c r="C338" t="s">
        <v>403</v>
      </c>
      <c r="D338" t="s">
        <v>282</v>
      </c>
      <c r="E338" t="s">
        <v>122</v>
      </c>
      <c r="F338" t="s">
        <v>58</v>
      </c>
      <c r="G338" t="s">
        <v>303</v>
      </c>
      <c r="H338" t="s">
        <v>408</v>
      </c>
      <c r="I338">
        <v>21946</v>
      </c>
      <c r="J338" s="67">
        <v>3090.0413671523702</v>
      </c>
      <c r="N338" s="59">
        <v>8.7899999999999991</v>
      </c>
      <c r="O338" s="69">
        <v>8.2625999999999991</v>
      </c>
      <c r="Q338">
        <v>0</v>
      </c>
      <c r="R338">
        <v>0</v>
      </c>
      <c r="S338" s="59">
        <f t="shared" si="5"/>
        <v>0</v>
      </c>
      <c r="T338" s="50">
        <v>44705.60708159722</v>
      </c>
    </row>
    <row r="339" spans="1:20" x14ac:dyDescent="0.25">
      <c r="A339" t="s">
        <v>194</v>
      </c>
      <c r="B339" t="s">
        <v>191</v>
      </c>
      <c r="C339" t="s">
        <v>404</v>
      </c>
      <c r="D339" t="s">
        <v>283</v>
      </c>
      <c r="E339" t="s">
        <v>122</v>
      </c>
      <c r="F339" t="s">
        <v>58</v>
      </c>
      <c r="G339" t="s">
        <v>303</v>
      </c>
      <c r="H339" t="s">
        <v>408</v>
      </c>
      <c r="I339">
        <v>10097</v>
      </c>
      <c r="J339" s="67">
        <v>3090.0413671523702</v>
      </c>
      <c r="N339" s="59">
        <v>7.82</v>
      </c>
      <c r="O339" s="69">
        <v>7.3507999999999996</v>
      </c>
      <c r="Q339">
        <v>0</v>
      </c>
      <c r="R339">
        <v>0</v>
      </c>
      <c r="S339" s="59">
        <f t="shared" si="5"/>
        <v>0</v>
      </c>
      <c r="T339" s="50">
        <v>44705.60708159722</v>
      </c>
    </row>
    <row r="340" spans="1:20" x14ac:dyDescent="0.25">
      <c r="A340" t="s">
        <v>195</v>
      </c>
      <c r="B340" t="s">
        <v>191</v>
      </c>
      <c r="C340" t="s">
        <v>394</v>
      </c>
      <c r="D340" t="s">
        <v>147</v>
      </c>
      <c r="E340" t="s">
        <v>114</v>
      </c>
      <c r="F340" t="s">
        <v>58</v>
      </c>
      <c r="G340" t="s">
        <v>14</v>
      </c>
      <c r="H340" t="s">
        <v>408</v>
      </c>
      <c r="I340">
        <v>112349</v>
      </c>
      <c r="J340" s="66">
        <v>192342.41100127099</v>
      </c>
      <c r="K340" s="73">
        <v>12012763.768676177</v>
      </c>
      <c r="M340" s="64">
        <v>1.6011503656037297E-2</v>
      </c>
      <c r="N340" s="59">
        <v>0.61</v>
      </c>
      <c r="O340" s="71">
        <v>0.57492500000000002</v>
      </c>
      <c r="P340">
        <v>1798</v>
      </c>
      <c r="Q340" s="59">
        <v>1033.72</v>
      </c>
      <c r="R340" s="59">
        <v>10.35</v>
      </c>
      <c r="S340" s="59">
        <f t="shared" si="5"/>
        <v>1044.07</v>
      </c>
      <c r="T340" s="50">
        <v>44705.60708159722</v>
      </c>
    </row>
    <row r="341" spans="1:20" x14ac:dyDescent="0.25">
      <c r="A341" t="s">
        <v>195</v>
      </c>
      <c r="B341" t="s">
        <v>191</v>
      </c>
      <c r="C341" t="s">
        <v>395</v>
      </c>
      <c r="D341" t="s">
        <v>250</v>
      </c>
      <c r="E341" t="s">
        <v>114</v>
      </c>
      <c r="F341" t="s">
        <v>58</v>
      </c>
      <c r="G341" t="s">
        <v>14</v>
      </c>
      <c r="H341" t="s">
        <v>408</v>
      </c>
      <c r="I341">
        <v>348042</v>
      </c>
      <c r="J341" s="66">
        <v>192342.41100127099</v>
      </c>
      <c r="K341" s="73">
        <v>14082686.233341426</v>
      </c>
      <c r="M341" s="64">
        <v>1.3658076862203408E-2</v>
      </c>
      <c r="N341" s="59">
        <v>0.72</v>
      </c>
      <c r="O341" s="69">
        <v>0.67859999999999998</v>
      </c>
      <c r="P341">
        <v>4753</v>
      </c>
      <c r="Q341" s="59">
        <v>3225.39</v>
      </c>
      <c r="R341" s="59">
        <v>36.64</v>
      </c>
      <c r="S341" s="59">
        <f t="shared" si="5"/>
        <v>3262.0299999999997</v>
      </c>
      <c r="T341" s="50">
        <v>44705.60708159722</v>
      </c>
    </row>
    <row r="342" spans="1:20" x14ac:dyDescent="0.25">
      <c r="A342" t="s">
        <v>195</v>
      </c>
      <c r="B342" t="s">
        <v>191</v>
      </c>
      <c r="C342" t="s">
        <v>396</v>
      </c>
      <c r="D342" t="s">
        <v>278</v>
      </c>
      <c r="E342" t="s">
        <v>114</v>
      </c>
      <c r="F342" t="s">
        <v>58</v>
      </c>
      <c r="G342" t="s">
        <v>303</v>
      </c>
      <c r="H342" t="s">
        <v>408</v>
      </c>
      <c r="I342">
        <v>16973</v>
      </c>
      <c r="J342" s="66">
        <v>192342.41100127099</v>
      </c>
      <c r="N342" s="59">
        <v>0.41</v>
      </c>
      <c r="O342" s="71">
        <v>0.38642499999999996</v>
      </c>
      <c r="Q342">
        <v>0</v>
      </c>
      <c r="R342">
        <v>0</v>
      </c>
      <c r="S342" s="59">
        <f t="shared" si="5"/>
        <v>0</v>
      </c>
      <c r="T342" s="50">
        <v>44705.60708159722</v>
      </c>
    </row>
    <row r="343" spans="1:20" x14ac:dyDescent="0.25">
      <c r="A343" t="s">
        <v>195</v>
      </c>
      <c r="B343" t="s">
        <v>191</v>
      </c>
      <c r="C343" t="s">
        <v>397</v>
      </c>
      <c r="D343" t="s">
        <v>282</v>
      </c>
      <c r="E343" t="s">
        <v>114</v>
      </c>
      <c r="F343" t="s">
        <v>58</v>
      </c>
      <c r="G343" t="s">
        <v>14</v>
      </c>
      <c r="H343" t="s">
        <v>408</v>
      </c>
      <c r="I343">
        <v>479705</v>
      </c>
      <c r="J343" s="66">
        <v>192342.41100127099</v>
      </c>
      <c r="K343" s="71">
        <v>13369671.851974979</v>
      </c>
      <c r="M343" s="64">
        <v>1.4386472093767807E-2</v>
      </c>
      <c r="N343" s="59">
        <v>0.66</v>
      </c>
      <c r="O343" s="74">
        <v>0.62204999999999999</v>
      </c>
      <c r="P343">
        <v>6901</v>
      </c>
      <c r="Q343" s="59">
        <v>4292.7700000000004</v>
      </c>
      <c r="R343" s="59">
        <v>33.61</v>
      </c>
      <c r="S343" s="59">
        <f t="shared" si="5"/>
        <v>4326.38</v>
      </c>
      <c r="T343" s="50">
        <v>44705.60708159722</v>
      </c>
    </row>
    <row r="344" spans="1:20" x14ac:dyDescent="0.25">
      <c r="A344" t="s">
        <v>195</v>
      </c>
      <c r="B344" t="s">
        <v>191</v>
      </c>
      <c r="C344" t="s">
        <v>398</v>
      </c>
      <c r="D344" t="s">
        <v>283</v>
      </c>
      <c r="E344" t="s">
        <v>114</v>
      </c>
      <c r="F344" t="s">
        <v>58</v>
      </c>
      <c r="G344" t="s">
        <v>303</v>
      </c>
      <c r="H344" t="s">
        <v>408</v>
      </c>
      <c r="I344">
        <v>133494</v>
      </c>
      <c r="J344" s="66">
        <v>192342.41100127099</v>
      </c>
      <c r="N344" s="59">
        <v>0.54</v>
      </c>
      <c r="O344" s="74">
        <v>0.50895000000000001</v>
      </c>
      <c r="Q344">
        <v>0</v>
      </c>
      <c r="R344">
        <v>0</v>
      </c>
      <c r="S344" s="59">
        <f t="shared" si="5"/>
        <v>0</v>
      </c>
      <c r="T344" s="50">
        <v>44705.60708159722</v>
      </c>
    </row>
    <row r="345" spans="1:20" x14ac:dyDescent="0.25">
      <c r="A345" t="s">
        <v>195</v>
      </c>
      <c r="B345" t="s">
        <v>191</v>
      </c>
      <c r="C345" t="s">
        <v>399</v>
      </c>
      <c r="D345" t="s">
        <v>147</v>
      </c>
      <c r="E345" t="s">
        <v>160</v>
      </c>
      <c r="F345" t="s">
        <v>58</v>
      </c>
      <c r="G345" t="s">
        <v>14</v>
      </c>
      <c r="H345" t="s">
        <v>408</v>
      </c>
      <c r="I345">
        <v>17716</v>
      </c>
      <c r="J345" s="66">
        <v>192342.41100127099</v>
      </c>
      <c r="K345" s="73">
        <v>12012763.768676175</v>
      </c>
      <c r="M345" s="64">
        <v>1.6011503656037301E-2</v>
      </c>
      <c r="N345" s="59">
        <v>7.26</v>
      </c>
      <c r="O345" s="69">
        <v>6.8243999999999998</v>
      </c>
      <c r="P345">
        <v>283</v>
      </c>
      <c r="Q345" s="59">
        <v>1931.31</v>
      </c>
      <c r="R345" s="61">
        <v>-27.3</v>
      </c>
      <c r="S345" s="59">
        <f t="shared" si="5"/>
        <v>1904.01</v>
      </c>
      <c r="T345" s="50">
        <v>44705.60708159722</v>
      </c>
    </row>
    <row r="346" spans="1:20" x14ac:dyDescent="0.25">
      <c r="A346" t="s">
        <v>195</v>
      </c>
      <c r="B346" t="s">
        <v>191</v>
      </c>
      <c r="C346" t="s">
        <v>400</v>
      </c>
      <c r="D346" t="s">
        <v>278</v>
      </c>
      <c r="E346" t="s">
        <v>160</v>
      </c>
      <c r="F346" t="s">
        <v>58</v>
      </c>
      <c r="G346" t="s">
        <v>303</v>
      </c>
      <c r="H346" t="s">
        <v>408</v>
      </c>
      <c r="I346">
        <v>5442</v>
      </c>
      <c r="J346" s="66">
        <v>192342.41100127099</v>
      </c>
      <c r="N346" s="59">
        <v>4.0199999999999996</v>
      </c>
      <c r="O346" s="69">
        <v>3.7787999999999995</v>
      </c>
      <c r="Q346">
        <v>0</v>
      </c>
      <c r="R346">
        <v>0</v>
      </c>
      <c r="S346" s="59">
        <f t="shared" si="5"/>
        <v>0</v>
      </c>
      <c r="T346" s="50">
        <v>44705.60708159722</v>
      </c>
    </row>
    <row r="347" spans="1:20" x14ac:dyDescent="0.25">
      <c r="A347" t="s">
        <v>195</v>
      </c>
      <c r="B347" t="s">
        <v>191</v>
      </c>
      <c r="C347" t="s">
        <v>401</v>
      </c>
      <c r="D347" t="s">
        <v>283</v>
      </c>
      <c r="E347" t="s">
        <v>160</v>
      </c>
      <c r="F347" t="s">
        <v>58</v>
      </c>
      <c r="G347" t="s">
        <v>303</v>
      </c>
      <c r="H347" t="s">
        <v>408</v>
      </c>
      <c r="I347">
        <v>30857</v>
      </c>
      <c r="J347" s="66">
        <v>192342.41100127099</v>
      </c>
      <c r="N347" s="59">
        <v>5.89</v>
      </c>
      <c r="O347" s="69">
        <v>5.5365999999999991</v>
      </c>
      <c r="Q347">
        <v>0</v>
      </c>
      <c r="R347">
        <v>0</v>
      </c>
      <c r="S347" s="59">
        <f t="shared" si="5"/>
        <v>0</v>
      </c>
      <c r="T347" s="50">
        <v>44705.60708159722</v>
      </c>
    </row>
    <row r="348" spans="1:20" x14ac:dyDescent="0.25">
      <c r="A348" t="s">
        <v>195</v>
      </c>
      <c r="B348" t="s">
        <v>191</v>
      </c>
      <c r="C348" t="s">
        <v>402</v>
      </c>
      <c r="D348" t="s">
        <v>147</v>
      </c>
      <c r="E348" t="s">
        <v>122</v>
      </c>
      <c r="F348" t="s">
        <v>58</v>
      </c>
      <c r="G348" t="s">
        <v>14</v>
      </c>
      <c r="H348" t="s">
        <v>408</v>
      </c>
      <c r="I348">
        <v>7057</v>
      </c>
      <c r="J348" s="66">
        <v>192342.41100127099</v>
      </c>
      <c r="K348" s="73">
        <v>12012763.768676177</v>
      </c>
      <c r="M348" s="64">
        <v>1.6011503656037297E-2</v>
      </c>
      <c r="N348" s="59">
        <v>7.58</v>
      </c>
      <c r="O348" s="69">
        <v>7.1251999999999995</v>
      </c>
      <c r="P348">
        <v>112</v>
      </c>
      <c r="Q348" s="59">
        <v>798.02</v>
      </c>
      <c r="R348">
        <v>0</v>
      </c>
      <c r="S348" s="59">
        <f t="shared" si="5"/>
        <v>798.02</v>
      </c>
      <c r="T348" s="50">
        <v>44705.60708159722</v>
      </c>
    </row>
    <row r="349" spans="1:20" x14ac:dyDescent="0.25">
      <c r="A349" t="s">
        <v>195</v>
      </c>
      <c r="B349" t="s">
        <v>191</v>
      </c>
      <c r="C349" t="s">
        <v>403</v>
      </c>
      <c r="D349" t="s">
        <v>282</v>
      </c>
      <c r="E349" t="s">
        <v>122</v>
      </c>
      <c r="F349" t="s">
        <v>58</v>
      </c>
      <c r="G349" t="s">
        <v>14</v>
      </c>
      <c r="H349" t="s">
        <v>408</v>
      </c>
      <c r="I349">
        <v>21946</v>
      </c>
      <c r="J349" s="66">
        <v>192342.41100127099</v>
      </c>
      <c r="K349" s="71">
        <v>13369671.851974981</v>
      </c>
      <c r="M349" s="64">
        <v>1.4386472093767805E-2</v>
      </c>
      <c r="N349" s="59">
        <v>8.7899999999999991</v>
      </c>
      <c r="O349" s="69">
        <v>8.2625999999999991</v>
      </c>
      <c r="P349">
        <v>315</v>
      </c>
      <c r="Q349" s="59">
        <v>2602.7199999999998</v>
      </c>
      <c r="R349">
        <v>0</v>
      </c>
      <c r="S349" s="59">
        <f t="shared" si="5"/>
        <v>2602.7199999999998</v>
      </c>
      <c r="T349" s="50">
        <v>44705.60708159722</v>
      </c>
    </row>
    <row r="350" spans="1:20" x14ac:dyDescent="0.25">
      <c r="A350" t="s">
        <v>195</v>
      </c>
      <c r="B350" t="s">
        <v>191</v>
      </c>
      <c r="C350" t="s">
        <v>404</v>
      </c>
      <c r="D350" t="s">
        <v>283</v>
      </c>
      <c r="E350" t="s">
        <v>122</v>
      </c>
      <c r="F350" t="s">
        <v>58</v>
      </c>
      <c r="G350" t="s">
        <v>303</v>
      </c>
      <c r="H350" t="s">
        <v>408</v>
      </c>
      <c r="I350">
        <v>10097</v>
      </c>
      <c r="J350" s="66">
        <v>192342.41100127099</v>
      </c>
      <c r="N350" s="59">
        <v>7.82</v>
      </c>
      <c r="O350" s="69">
        <v>7.3507999999999996</v>
      </c>
      <c r="Q350">
        <v>0</v>
      </c>
      <c r="R350">
        <v>0</v>
      </c>
      <c r="S350" s="59">
        <f t="shared" si="5"/>
        <v>0</v>
      </c>
      <c r="T350" s="50">
        <v>44705.60708159722</v>
      </c>
    </row>
    <row r="351" spans="1:20" x14ac:dyDescent="0.25">
      <c r="A351" t="s">
        <v>196</v>
      </c>
      <c r="B351" t="s">
        <v>191</v>
      </c>
      <c r="C351" t="s">
        <v>394</v>
      </c>
      <c r="D351" t="s">
        <v>147</v>
      </c>
      <c r="E351" t="s">
        <v>114</v>
      </c>
      <c r="F351" t="s">
        <v>58</v>
      </c>
      <c r="G351" t="s">
        <v>14</v>
      </c>
      <c r="H351" t="s">
        <v>408</v>
      </c>
      <c r="I351">
        <v>112349</v>
      </c>
      <c r="J351" s="63">
        <v>222888.22976181001</v>
      </c>
      <c r="K351" s="73">
        <v>12012763.768676177</v>
      </c>
      <c r="M351" s="64">
        <v>1.855428393114673E-2</v>
      </c>
      <c r="N351" s="59">
        <v>0.61</v>
      </c>
      <c r="O351" s="71">
        <v>0.57492500000000002</v>
      </c>
      <c r="P351">
        <v>2084</v>
      </c>
      <c r="Q351" s="59">
        <v>1198.1400000000001</v>
      </c>
      <c r="R351" s="59">
        <v>10.35</v>
      </c>
      <c r="S351" s="59">
        <f t="shared" si="5"/>
        <v>1208.49</v>
      </c>
      <c r="T351" s="50">
        <v>44705.60708159722</v>
      </c>
    </row>
    <row r="352" spans="1:20" x14ac:dyDescent="0.25">
      <c r="A352" t="s">
        <v>196</v>
      </c>
      <c r="B352" t="s">
        <v>191</v>
      </c>
      <c r="C352" t="s">
        <v>395</v>
      </c>
      <c r="D352" t="s">
        <v>250</v>
      </c>
      <c r="E352" t="s">
        <v>114</v>
      </c>
      <c r="F352" t="s">
        <v>58</v>
      </c>
      <c r="G352" t="s">
        <v>14</v>
      </c>
      <c r="H352" t="s">
        <v>408</v>
      </c>
      <c r="I352">
        <v>348042</v>
      </c>
      <c r="J352" s="63">
        <v>222888.22976181001</v>
      </c>
      <c r="K352" s="73">
        <v>14082686.233341426</v>
      </c>
      <c r="M352" s="64">
        <v>1.5827110401289181E-2</v>
      </c>
      <c r="N352" s="59">
        <v>0.72</v>
      </c>
      <c r="O352" s="69">
        <v>0.67859999999999998</v>
      </c>
      <c r="P352">
        <v>5508</v>
      </c>
      <c r="Q352" s="59">
        <v>3737.73</v>
      </c>
      <c r="R352" s="59">
        <v>40.04</v>
      </c>
      <c r="S352" s="59">
        <f t="shared" si="5"/>
        <v>3777.77</v>
      </c>
      <c r="T352" s="50">
        <v>44705.60708159722</v>
      </c>
    </row>
    <row r="353" spans="1:20" x14ac:dyDescent="0.25">
      <c r="A353" t="s">
        <v>196</v>
      </c>
      <c r="B353" t="s">
        <v>191</v>
      </c>
      <c r="C353" t="s">
        <v>396</v>
      </c>
      <c r="D353" t="s">
        <v>278</v>
      </c>
      <c r="E353" t="s">
        <v>114</v>
      </c>
      <c r="F353" t="s">
        <v>58</v>
      </c>
      <c r="G353" t="s">
        <v>303</v>
      </c>
      <c r="H353" t="s">
        <v>408</v>
      </c>
      <c r="I353">
        <v>16973</v>
      </c>
      <c r="J353" s="63">
        <v>222888.22976181001</v>
      </c>
      <c r="N353" s="59">
        <v>0.41</v>
      </c>
      <c r="O353" s="71">
        <v>0.38642499999999996</v>
      </c>
      <c r="Q353">
        <v>0</v>
      </c>
      <c r="R353">
        <v>0</v>
      </c>
      <c r="S353" s="59">
        <f t="shared" si="5"/>
        <v>0</v>
      </c>
      <c r="T353" s="50">
        <v>44705.60708159722</v>
      </c>
    </row>
    <row r="354" spans="1:20" x14ac:dyDescent="0.25">
      <c r="A354" t="s">
        <v>196</v>
      </c>
      <c r="B354" t="s">
        <v>191</v>
      </c>
      <c r="C354" t="s">
        <v>397</v>
      </c>
      <c r="D354" t="s">
        <v>282</v>
      </c>
      <c r="E354" t="s">
        <v>114</v>
      </c>
      <c r="F354" t="s">
        <v>58</v>
      </c>
      <c r="G354" t="s">
        <v>14</v>
      </c>
      <c r="H354" t="s">
        <v>408</v>
      </c>
      <c r="I354">
        <v>479705</v>
      </c>
      <c r="J354" s="63">
        <v>222888.22976181001</v>
      </c>
      <c r="K354" s="71">
        <v>13369671.851974979</v>
      </c>
      <c r="M354" s="64">
        <v>1.6671181778398308E-2</v>
      </c>
      <c r="N354" s="59">
        <v>0.66</v>
      </c>
      <c r="O354" s="74">
        <v>0.62204999999999999</v>
      </c>
      <c r="P354">
        <v>7997</v>
      </c>
      <c r="Q354" s="59">
        <v>4974.53</v>
      </c>
      <c r="R354" s="59">
        <v>38.56</v>
      </c>
      <c r="S354" s="59">
        <f t="shared" si="5"/>
        <v>5013.09</v>
      </c>
      <c r="T354" s="50">
        <v>44705.60708159722</v>
      </c>
    </row>
    <row r="355" spans="1:20" x14ac:dyDescent="0.25">
      <c r="A355" t="s">
        <v>196</v>
      </c>
      <c r="B355" t="s">
        <v>191</v>
      </c>
      <c r="C355" t="s">
        <v>398</v>
      </c>
      <c r="D355" t="s">
        <v>283</v>
      </c>
      <c r="E355" t="s">
        <v>114</v>
      </c>
      <c r="F355" t="s">
        <v>58</v>
      </c>
      <c r="G355" t="s">
        <v>303</v>
      </c>
      <c r="H355" t="s">
        <v>408</v>
      </c>
      <c r="I355">
        <v>133494</v>
      </c>
      <c r="J355" s="63">
        <v>222888.22976181001</v>
      </c>
      <c r="N355" s="59">
        <v>0.54</v>
      </c>
      <c r="O355" s="74">
        <v>0.50895000000000001</v>
      </c>
      <c r="Q355">
        <v>0</v>
      </c>
      <c r="R355">
        <v>0</v>
      </c>
      <c r="S355" s="59">
        <f t="shared" si="5"/>
        <v>0</v>
      </c>
      <c r="T355" s="50">
        <v>44705.60708159722</v>
      </c>
    </row>
    <row r="356" spans="1:20" x14ac:dyDescent="0.25">
      <c r="A356" t="s">
        <v>196</v>
      </c>
      <c r="B356" t="s">
        <v>191</v>
      </c>
      <c r="C356" t="s">
        <v>399</v>
      </c>
      <c r="D356" t="s">
        <v>147</v>
      </c>
      <c r="E356" t="s">
        <v>160</v>
      </c>
      <c r="F356" t="s">
        <v>58</v>
      </c>
      <c r="G356" t="s">
        <v>14</v>
      </c>
      <c r="H356" t="s">
        <v>408</v>
      </c>
      <c r="I356">
        <v>17716</v>
      </c>
      <c r="J356" s="63">
        <v>222888.22976181001</v>
      </c>
      <c r="K356" s="73">
        <v>12012763.768676175</v>
      </c>
      <c r="M356" s="64">
        <v>1.8554283931146734E-2</v>
      </c>
      <c r="N356" s="59">
        <v>7.26</v>
      </c>
      <c r="O356" s="69">
        <v>6.8243999999999998</v>
      </c>
      <c r="P356">
        <v>328</v>
      </c>
      <c r="Q356" s="61">
        <v>2238.4</v>
      </c>
      <c r="R356" s="61">
        <v>-27.3</v>
      </c>
      <c r="S356" s="59">
        <f t="shared" si="5"/>
        <v>2211.1</v>
      </c>
      <c r="T356" s="50">
        <v>44705.60708159722</v>
      </c>
    </row>
    <row r="357" spans="1:20" x14ac:dyDescent="0.25">
      <c r="A357" t="s">
        <v>196</v>
      </c>
      <c r="B357" t="s">
        <v>191</v>
      </c>
      <c r="C357" t="s">
        <v>400</v>
      </c>
      <c r="D357" t="s">
        <v>278</v>
      </c>
      <c r="E357" t="s">
        <v>160</v>
      </c>
      <c r="F357" t="s">
        <v>58</v>
      </c>
      <c r="G357" t="s">
        <v>303</v>
      </c>
      <c r="H357" t="s">
        <v>408</v>
      </c>
      <c r="I357">
        <v>5442</v>
      </c>
      <c r="J357" s="63">
        <v>222888.22976181001</v>
      </c>
      <c r="N357" s="59">
        <v>4.0199999999999996</v>
      </c>
      <c r="O357" s="69">
        <v>3.7787999999999995</v>
      </c>
      <c r="Q357">
        <v>0</v>
      </c>
      <c r="R357">
        <v>0</v>
      </c>
      <c r="S357" s="59">
        <f t="shared" si="5"/>
        <v>0</v>
      </c>
      <c r="T357" s="50">
        <v>44705.60708159722</v>
      </c>
    </row>
    <row r="358" spans="1:20" x14ac:dyDescent="0.25">
      <c r="A358" t="s">
        <v>196</v>
      </c>
      <c r="B358" t="s">
        <v>191</v>
      </c>
      <c r="C358" t="s">
        <v>401</v>
      </c>
      <c r="D358" t="s">
        <v>283</v>
      </c>
      <c r="E358" t="s">
        <v>160</v>
      </c>
      <c r="F358" t="s">
        <v>58</v>
      </c>
      <c r="G358" t="s">
        <v>303</v>
      </c>
      <c r="H358" t="s">
        <v>408</v>
      </c>
      <c r="I358">
        <v>30857</v>
      </c>
      <c r="J358" s="63">
        <v>222888.22976181001</v>
      </c>
      <c r="N358" s="59">
        <v>5.89</v>
      </c>
      <c r="O358" s="69">
        <v>5.5365999999999991</v>
      </c>
      <c r="Q358">
        <v>0</v>
      </c>
      <c r="R358">
        <v>0</v>
      </c>
      <c r="S358" s="59">
        <f t="shared" si="5"/>
        <v>0</v>
      </c>
      <c r="T358" s="50">
        <v>44705.60708159722</v>
      </c>
    </row>
    <row r="359" spans="1:20" x14ac:dyDescent="0.25">
      <c r="A359" t="s">
        <v>196</v>
      </c>
      <c r="B359" t="s">
        <v>191</v>
      </c>
      <c r="C359" t="s">
        <v>402</v>
      </c>
      <c r="D359" t="s">
        <v>147</v>
      </c>
      <c r="E359" t="s">
        <v>122</v>
      </c>
      <c r="F359" t="s">
        <v>58</v>
      </c>
      <c r="G359" t="s">
        <v>14</v>
      </c>
      <c r="H359" t="s">
        <v>408</v>
      </c>
      <c r="I359">
        <v>7057</v>
      </c>
      <c r="J359" s="63">
        <v>222888.22976181001</v>
      </c>
      <c r="K359" s="73">
        <v>12012763.768676177</v>
      </c>
      <c r="M359" s="64">
        <v>1.855428393114673E-2</v>
      </c>
      <c r="N359" s="59">
        <v>7.58</v>
      </c>
      <c r="O359" s="69">
        <v>7.1251999999999995</v>
      </c>
      <c r="P359">
        <v>130</v>
      </c>
      <c r="Q359" s="59">
        <v>926.28</v>
      </c>
      <c r="R359">
        <v>0</v>
      </c>
      <c r="S359" s="59">
        <f t="shared" si="5"/>
        <v>926.28</v>
      </c>
      <c r="T359" s="50">
        <v>44705.60708159722</v>
      </c>
    </row>
    <row r="360" spans="1:20" x14ac:dyDescent="0.25">
      <c r="A360" t="s">
        <v>196</v>
      </c>
      <c r="B360" t="s">
        <v>191</v>
      </c>
      <c r="C360" t="s">
        <v>403</v>
      </c>
      <c r="D360" t="s">
        <v>282</v>
      </c>
      <c r="E360" t="s">
        <v>122</v>
      </c>
      <c r="F360" t="s">
        <v>58</v>
      </c>
      <c r="G360" t="s">
        <v>14</v>
      </c>
      <c r="H360" t="s">
        <v>408</v>
      </c>
      <c r="I360">
        <v>21946</v>
      </c>
      <c r="J360" s="63">
        <v>222888.22976181001</v>
      </c>
      <c r="K360" s="71">
        <v>13369671.851974981</v>
      </c>
      <c r="M360" s="64">
        <v>1.6671181778398304E-2</v>
      </c>
      <c r="N360" s="59">
        <v>8.7899999999999991</v>
      </c>
      <c r="O360" s="69">
        <v>8.2625999999999991</v>
      </c>
      <c r="P360">
        <v>365</v>
      </c>
      <c r="Q360" s="59">
        <v>3015.85</v>
      </c>
      <c r="R360">
        <v>0</v>
      </c>
      <c r="S360" s="59">
        <f t="shared" si="5"/>
        <v>3015.85</v>
      </c>
      <c r="T360" s="50">
        <v>44705.60708159722</v>
      </c>
    </row>
    <row r="361" spans="1:20" x14ac:dyDescent="0.25">
      <c r="A361" t="s">
        <v>196</v>
      </c>
      <c r="B361" t="s">
        <v>191</v>
      </c>
      <c r="C361" t="s">
        <v>404</v>
      </c>
      <c r="D361" t="s">
        <v>283</v>
      </c>
      <c r="E361" t="s">
        <v>122</v>
      </c>
      <c r="F361" t="s">
        <v>58</v>
      </c>
      <c r="G361" t="s">
        <v>303</v>
      </c>
      <c r="H361" t="s">
        <v>408</v>
      </c>
      <c r="I361">
        <v>10097</v>
      </c>
      <c r="J361" s="63">
        <v>222888.22976181001</v>
      </c>
      <c r="N361" s="59">
        <v>7.82</v>
      </c>
      <c r="O361" s="69">
        <v>7.3507999999999996</v>
      </c>
      <c r="Q361">
        <v>0</v>
      </c>
      <c r="R361">
        <v>0</v>
      </c>
      <c r="S361" s="59">
        <f t="shared" si="5"/>
        <v>0</v>
      </c>
      <c r="T361" s="50">
        <v>44705.60708159722</v>
      </c>
    </row>
    <row r="362" spans="1:20" x14ac:dyDescent="0.25">
      <c r="A362" t="s">
        <v>198</v>
      </c>
      <c r="B362" t="s">
        <v>197</v>
      </c>
      <c r="C362" t="s">
        <v>394</v>
      </c>
      <c r="D362" t="s">
        <v>147</v>
      </c>
      <c r="E362" t="s">
        <v>114</v>
      </c>
      <c r="F362" t="s">
        <v>58</v>
      </c>
      <c r="G362" t="s">
        <v>14</v>
      </c>
      <c r="H362" t="s">
        <v>408</v>
      </c>
      <c r="I362">
        <v>112349</v>
      </c>
      <c r="J362" s="63">
        <v>8578689.3532448709</v>
      </c>
      <c r="K362" s="73">
        <v>12012763.768676177</v>
      </c>
      <c r="M362" s="62">
        <v>0.71413119565492411</v>
      </c>
      <c r="N362" s="59">
        <v>0.61</v>
      </c>
      <c r="O362" s="71">
        <v>0.57492500000000002</v>
      </c>
      <c r="P362">
        <v>80231</v>
      </c>
      <c r="Q362" s="59">
        <v>46126.81</v>
      </c>
      <c r="R362" s="59">
        <v>457.08</v>
      </c>
      <c r="S362" s="59">
        <f t="shared" si="5"/>
        <v>46583.89</v>
      </c>
      <c r="T362" s="50">
        <v>44705.60708159722</v>
      </c>
    </row>
    <row r="363" spans="1:20" x14ac:dyDescent="0.25">
      <c r="A363" t="s">
        <v>198</v>
      </c>
      <c r="B363" t="s">
        <v>197</v>
      </c>
      <c r="C363" t="s">
        <v>395</v>
      </c>
      <c r="D363" t="s">
        <v>250</v>
      </c>
      <c r="E363" t="s">
        <v>114</v>
      </c>
      <c r="F363" t="s">
        <v>58</v>
      </c>
      <c r="G363" t="s">
        <v>14</v>
      </c>
      <c r="H363" t="s">
        <v>408</v>
      </c>
      <c r="I363">
        <v>348042</v>
      </c>
      <c r="J363" s="63">
        <v>8578689.3532448709</v>
      </c>
      <c r="K363" s="73">
        <v>14082686.233341426</v>
      </c>
      <c r="M363" s="62">
        <v>0.60916569545761934</v>
      </c>
      <c r="N363" s="59">
        <v>0.72</v>
      </c>
      <c r="O363" s="69">
        <v>0.67859999999999998</v>
      </c>
      <c r="P363">
        <v>212015</v>
      </c>
      <c r="Q363" s="59">
        <v>143873.38</v>
      </c>
      <c r="R363" s="59">
        <v>1586.57</v>
      </c>
      <c r="S363" s="59">
        <f t="shared" si="5"/>
        <v>145459.95000000001</v>
      </c>
      <c r="T363" s="50">
        <v>44705.60708159722</v>
      </c>
    </row>
    <row r="364" spans="1:20" x14ac:dyDescent="0.25">
      <c r="A364" t="s">
        <v>198</v>
      </c>
      <c r="B364" t="s">
        <v>197</v>
      </c>
      <c r="C364" t="s">
        <v>396</v>
      </c>
      <c r="D364" t="s">
        <v>278</v>
      </c>
      <c r="E364" t="s">
        <v>114</v>
      </c>
      <c r="F364" t="s">
        <v>58</v>
      </c>
      <c r="G364" t="s">
        <v>14</v>
      </c>
      <c r="H364" t="s">
        <v>408</v>
      </c>
      <c r="I364">
        <v>16973</v>
      </c>
      <c r="J364" s="63">
        <v>8578689.3532448709</v>
      </c>
      <c r="K364" s="63">
        <v>9005444.3286149558</v>
      </c>
      <c r="M364" s="72">
        <v>0.95261144705386014</v>
      </c>
      <c r="N364" s="59">
        <v>0.41</v>
      </c>
      <c r="O364" s="71">
        <v>0.38642499999999996</v>
      </c>
      <c r="P364">
        <v>16168</v>
      </c>
      <c r="Q364" s="59">
        <v>6247.72</v>
      </c>
      <c r="R364" s="59">
        <v>101.62</v>
      </c>
      <c r="S364" s="59">
        <f t="shared" si="5"/>
        <v>6349.34</v>
      </c>
      <c r="T364" s="50">
        <v>44705.60708159722</v>
      </c>
    </row>
    <row r="365" spans="1:20" x14ac:dyDescent="0.25">
      <c r="A365" t="s">
        <v>198</v>
      </c>
      <c r="B365" t="s">
        <v>197</v>
      </c>
      <c r="C365" t="s">
        <v>397</v>
      </c>
      <c r="D365" t="s">
        <v>282</v>
      </c>
      <c r="E365" t="s">
        <v>114</v>
      </c>
      <c r="F365" t="s">
        <v>58</v>
      </c>
      <c r="G365" t="s">
        <v>14</v>
      </c>
      <c r="H365" t="s">
        <v>408</v>
      </c>
      <c r="I365">
        <v>479705</v>
      </c>
      <c r="J365" s="63">
        <v>8578689.3532448709</v>
      </c>
      <c r="K365" s="71">
        <v>13369671.851974979</v>
      </c>
      <c r="M365" s="62">
        <v>0.64165294767332826</v>
      </c>
      <c r="N365" s="59">
        <v>0.66</v>
      </c>
      <c r="O365" s="74">
        <v>0.62204999999999999</v>
      </c>
      <c r="P365">
        <v>307804</v>
      </c>
      <c r="Q365" s="59">
        <v>191469.48</v>
      </c>
      <c r="R365" s="59">
        <v>1484.23</v>
      </c>
      <c r="S365" s="59">
        <f t="shared" si="5"/>
        <v>192953.71000000002</v>
      </c>
      <c r="T365" s="50">
        <v>44705.60708159722</v>
      </c>
    </row>
    <row r="366" spans="1:20" x14ac:dyDescent="0.25">
      <c r="A366" t="s">
        <v>198</v>
      </c>
      <c r="B366" t="s">
        <v>197</v>
      </c>
      <c r="C366" t="s">
        <v>398</v>
      </c>
      <c r="D366" t="s">
        <v>283</v>
      </c>
      <c r="E366" t="s">
        <v>114</v>
      </c>
      <c r="F366" t="s">
        <v>58</v>
      </c>
      <c r="G366" t="s">
        <v>14</v>
      </c>
      <c r="H366" t="s">
        <v>408</v>
      </c>
      <c r="I366">
        <v>133494</v>
      </c>
      <c r="J366" s="63">
        <v>8578689.3532448709</v>
      </c>
      <c r="K366" s="73">
        <v>11399491.870128147</v>
      </c>
      <c r="M366" s="62">
        <v>0.75255015319805074</v>
      </c>
      <c r="N366" s="59">
        <v>0.54</v>
      </c>
      <c r="O366" s="74">
        <v>0.50895000000000001</v>
      </c>
      <c r="P366">
        <v>100460</v>
      </c>
      <c r="Q366" s="59">
        <v>51129.120000000003</v>
      </c>
      <c r="R366" s="59">
        <v>752.23</v>
      </c>
      <c r="S366" s="59">
        <f t="shared" si="5"/>
        <v>51881.350000000006</v>
      </c>
      <c r="T366" s="50">
        <v>44705.60708159722</v>
      </c>
    </row>
    <row r="367" spans="1:20" x14ac:dyDescent="0.25">
      <c r="A367" t="s">
        <v>198</v>
      </c>
      <c r="B367" t="s">
        <v>197</v>
      </c>
      <c r="C367" t="s">
        <v>399</v>
      </c>
      <c r="D367" t="s">
        <v>147</v>
      </c>
      <c r="E367" t="s">
        <v>160</v>
      </c>
      <c r="F367" t="s">
        <v>58</v>
      </c>
      <c r="G367" t="s">
        <v>14</v>
      </c>
      <c r="H367" t="s">
        <v>408</v>
      </c>
      <c r="I367">
        <v>17716</v>
      </c>
      <c r="J367" s="63">
        <v>8578689.3532448709</v>
      </c>
      <c r="K367" s="73">
        <v>12012763.768676175</v>
      </c>
      <c r="M367" s="62">
        <v>0.71413119565492422</v>
      </c>
      <c r="N367" s="59">
        <v>7.26</v>
      </c>
      <c r="O367" s="69">
        <v>6.8243999999999998</v>
      </c>
      <c r="P367">
        <v>12651</v>
      </c>
      <c r="Q367" s="59">
        <v>86335.48</v>
      </c>
      <c r="R367" s="59">
        <v>-777.99</v>
      </c>
      <c r="S367" s="59">
        <f t="shared" si="5"/>
        <v>85557.489999999991</v>
      </c>
      <c r="T367" s="50">
        <v>44705.60708159722</v>
      </c>
    </row>
    <row r="368" spans="1:20" x14ac:dyDescent="0.25">
      <c r="A368" t="s">
        <v>198</v>
      </c>
      <c r="B368" t="s">
        <v>197</v>
      </c>
      <c r="C368" t="s">
        <v>400</v>
      </c>
      <c r="D368" t="s">
        <v>278</v>
      </c>
      <c r="E368" t="s">
        <v>160</v>
      </c>
      <c r="F368" t="s">
        <v>58</v>
      </c>
      <c r="G368" t="s">
        <v>14</v>
      </c>
      <c r="H368" t="s">
        <v>408</v>
      </c>
      <c r="I368">
        <v>5442</v>
      </c>
      <c r="J368" s="63">
        <v>8578689.3532448709</v>
      </c>
      <c r="K368" s="63">
        <v>9005444.3286149558</v>
      </c>
      <c r="M368" s="72">
        <v>0.95261144705386014</v>
      </c>
      <c r="N368" s="59">
        <v>4.0199999999999996</v>
      </c>
      <c r="O368" s="69">
        <v>3.7787999999999995</v>
      </c>
      <c r="P368">
        <v>5184</v>
      </c>
      <c r="Q368" s="61">
        <v>19589.3</v>
      </c>
      <c r="R368" s="61">
        <v>-215.4</v>
      </c>
      <c r="S368" s="59">
        <f t="shared" si="5"/>
        <v>19373.899999999998</v>
      </c>
      <c r="T368" s="50">
        <v>44705.60708159722</v>
      </c>
    </row>
    <row r="369" spans="1:20" x14ac:dyDescent="0.25">
      <c r="A369" t="s">
        <v>198</v>
      </c>
      <c r="B369" t="s">
        <v>197</v>
      </c>
      <c r="C369" t="s">
        <v>401</v>
      </c>
      <c r="D369" t="s">
        <v>283</v>
      </c>
      <c r="E369" t="s">
        <v>160</v>
      </c>
      <c r="F369" t="s">
        <v>58</v>
      </c>
      <c r="G369" t="s">
        <v>14</v>
      </c>
      <c r="H369" t="s">
        <v>408</v>
      </c>
      <c r="I369">
        <v>30857</v>
      </c>
      <c r="J369" s="63">
        <v>8578689.3532448709</v>
      </c>
      <c r="K369" s="73">
        <v>11399491.870128147</v>
      </c>
      <c r="M369" s="62">
        <v>0.75255015319805074</v>
      </c>
      <c r="N369" s="59">
        <v>5.89</v>
      </c>
      <c r="O369" s="69">
        <v>5.5365999999999991</v>
      </c>
      <c r="P369">
        <v>23221</v>
      </c>
      <c r="Q369" s="59">
        <v>128565.39</v>
      </c>
      <c r="R369" s="59">
        <v>-1389.69</v>
      </c>
      <c r="S369" s="59">
        <f t="shared" si="5"/>
        <v>127175.7</v>
      </c>
      <c r="T369" s="50">
        <v>44705.60708159722</v>
      </c>
    </row>
    <row r="370" spans="1:20" x14ac:dyDescent="0.25">
      <c r="A370" t="s">
        <v>198</v>
      </c>
      <c r="B370" t="s">
        <v>197</v>
      </c>
      <c r="C370" t="s">
        <v>402</v>
      </c>
      <c r="D370" t="s">
        <v>147</v>
      </c>
      <c r="E370" t="s">
        <v>122</v>
      </c>
      <c r="F370" t="s">
        <v>58</v>
      </c>
      <c r="G370" t="s">
        <v>14</v>
      </c>
      <c r="H370" t="s">
        <v>408</v>
      </c>
      <c r="I370">
        <v>7057</v>
      </c>
      <c r="J370" s="63">
        <v>8578689.3532448709</v>
      </c>
      <c r="K370" s="73">
        <v>12012763.768676177</v>
      </c>
      <c r="M370" s="62">
        <v>0.71413119565492411</v>
      </c>
      <c r="N370" s="59">
        <v>7.58</v>
      </c>
      <c r="O370" s="69">
        <v>7.1251999999999995</v>
      </c>
      <c r="P370">
        <v>5039</v>
      </c>
      <c r="Q370" s="59">
        <v>35903.879999999997</v>
      </c>
      <c r="R370" s="59">
        <v>78.38</v>
      </c>
      <c r="S370" s="59">
        <f t="shared" si="5"/>
        <v>35982.259999999995</v>
      </c>
      <c r="T370" s="50">
        <v>44705.60708159722</v>
      </c>
    </row>
    <row r="371" spans="1:20" x14ac:dyDescent="0.25">
      <c r="A371" t="s">
        <v>198</v>
      </c>
      <c r="B371" t="s">
        <v>197</v>
      </c>
      <c r="C371" t="s">
        <v>403</v>
      </c>
      <c r="D371" t="s">
        <v>282</v>
      </c>
      <c r="E371" t="s">
        <v>122</v>
      </c>
      <c r="F371" t="s">
        <v>58</v>
      </c>
      <c r="G371" t="s">
        <v>14</v>
      </c>
      <c r="H371" t="s">
        <v>408</v>
      </c>
      <c r="I371">
        <v>21946</v>
      </c>
      <c r="J371" s="63">
        <v>8578689.3532448709</v>
      </c>
      <c r="K371" s="71">
        <v>13369671.851974981</v>
      </c>
      <c r="M371" s="62">
        <v>0.64165294767332814</v>
      </c>
      <c r="N371" s="59">
        <v>8.7899999999999991</v>
      </c>
      <c r="O371" s="69">
        <v>8.2625999999999991</v>
      </c>
      <c r="P371">
        <v>14081</v>
      </c>
      <c r="Q371" s="59">
        <v>116345.67</v>
      </c>
      <c r="R371" s="59">
        <v>82.62</v>
      </c>
      <c r="S371" s="59">
        <f t="shared" si="5"/>
        <v>116428.29</v>
      </c>
      <c r="T371" s="50">
        <v>44705.60708159722</v>
      </c>
    </row>
    <row r="372" spans="1:20" x14ac:dyDescent="0.25">
      <c r="A372" t="s">
        <v>198</v>
      </c>
      <c r="B372" t="s">
        <v>197</v>
      </c>
      <c r="C372" t="s">
        <v>404</v>
      </c>
      <c r="D372" t="s">
        <v>283</v>
      </c>
      <c r="E372" t="s">
        <v>122</v>
      </c>
      <c r="F372" t="s">
        <v>58</v>
      </c>
      <c r="G372" t="s">
        <v>14</v>
      </c>
      <c r="H372" t="s">
        <v>408</v>
      </c>
      <c r="I372">
        <v>10097</v>
      </c>
      <c r="J372" s="63">
        <v>8578689.3532448709</v>
      </c>
      <c r="K372" s="73">
        <v>11399491.870128147</v>
      </c>
      <c r="M372" s="62">
        <v>0.75255015319805074</v>
      </c>
      <c r="N372" s="59">
        <v>7.82</v>
      </c>
      <c r="O372" s="69">
        <v>7.3507999999999996</v>
      </c>
      <c r="P372">
        <v>7598</v>
      </c>
      <c r="Q372" s="59">
        <v>55851.38</v>
      </c>
      <c r="R372" s="59">
        <v>51.46</v>
      </c>
      <c r="S372" s="59">
        <f t="shared" si="5"/>
        <v>55902.84</v>
      </c>
      <c r="T372" s="50">
        <v>44705.60708159722</v>
      </c>
    </row>
    <row r="373" spans="1:20" x14ac:dyDescent="0.25">
      <c r="A373" t="s">
        <v>229</v>
      </c>
      <c r="B373" t="s">
        <v>228</v>
      </c>
      <c r="C373" t="s">
        <v>394</v>
      </c>
      <c r="D373" t="s">
        <v>147</v>
      </c>
      <c r="E373" t="s">
        <v>114</v>
      </c>
      <c r="F373" t="s">
        <v>58</v>
      </c>
      <c r="G373" t="s">
        <v>303</v>
      </c>
      <c r="H373" t="s">
        <v>408</v>
      </c>
      <c r="I373">
        <v>112349</v>
      </c>
      <c r="J373" s="63">
        <v>2069922.4646652499</v>
      </c>
      <c r="N373" s="59">
        <v>0.61</v>
      </c>
      <c r="O373" s="71">
        <v>0.57492500000000002</v>
      </c>
      <c r="Q373">
        <v>0</v>
      </c>
      <c r="R373">
        <v>0</v>
      </c>
      <c r="S373" s="59">
        <f t="shared" si="5"/>
        <v>0</v>
      </c>
      <c r="T373" s="50">
        <v>44705.60708159722</v>
      </c>
    </row>
    <row r="374" spans="1:20" x14ac:dyDescent="0.25">
      <c r="A374" t="s">
        <v>229</v>
      </c>
      <c r="B374" t="s">
        <v>228</v>
      </c>
      <c r="C374" t="s">
        <v>395</v>
      </c>
      <c r="D374" t="s">
        <v>250</v>
      </c>
      <c r="E374" t="s">
        <v>114</v>
      </c>
      <c r="F374" t="s">
        <v>58</v>
      </c>
      <c r="G374" t="s">
        <v>14</v>
      </c>
      <c r="H374" t="s">
        <v>408</v>
      </c>
      <c r="I374">
        <v>348042</v>
      </c>
      <c r="J374" s="63">
        <v>2069922.4646652499</v>
      </c>
      <c r="K374" s="73">
        <v>14082686.233341426</v>
      </c>
      <c r="M374" s="62">
        <v>0.1469834966403363</v>
      </c>
      <c r="N374" s="59">
        <v>0.72</v>
      </c>
      <c r="O374" s="69">
        <v>0.67859999999999998</v>
      </c>
      <c r="P374">
        <v>51156</v>
      </c>
      <c r="Q374" s="59">
        <v>34714.46</v>
      </c>
      <c r="R374" s="59">
        <v>381.38</v>
      </c>
      <c r="S374" s="59">
        <f t="shared" si="5"/>
        <v>35095.839999999997</v>
      </c>
      <c r="T374" s="50">
        <v>44705.60708159722</v>
      </c>
    </row>
    <row r="375" spans="1:20" x14ac:dyDescent="0.25">
      <c r="A375" t="s">
        <v>229</v>
      </c>
      <c r="B375" t="s">
        <v>228</v>
      </c>
      <c r="C375" t="s">
        <v>396</v>
      </c>
      <c r="D375" t="s">
        <v>278</v>
      </c>
      <c r="E375" t="s">
        <v>114</v>
      </c>
      <c r="F375" t="s">
        <v>58</v>
      </c>
      <c r="G375" t="s">
        <v>303</v>
      </c>
      <c r="H375" t="s">
        <v>408</v>
      </c>
      <c r="I375">
        <v>16973</v>
      </c>
      <c r="J375" s="63">
        <v>2069922.4646652499</v>
      </c>
      <c r="N375" s="59">
        <v>0.41</v>
      </c>
      <c r="O375" s="71">
        <v>0.38642499999999996</v>
      </c>
      <c r="Q375">
        <v>0</v>
      </c>
      <c r="R375">
        <v>0</v>
      </c>
      <c r="S375" s="59">
        <f t="shared" si="5"/>
        <v>0</v>
      </c>
      <c r="T375" s="50">
        <v>44705.60708159722</v>
      </c>
    </row>
    <row r="376" spans="1:20" x14ac:dyDescent="0.25">
      <c r="A376" t="s">
        <v>229</v>
      </c>
      <c r="B376" t="s">
        <v>228</v>
      </c>
      <c r="C376" t="s">
        <v>397</v>
      </c>
      <c r="D376" t="s">
        <v>282</v>
      </c>
      <c r="E376" t="s">
        <v>114</v>
      </c>
      <c r="F376" t="s">
        <v>58</v>
      </c>
      <c r="G376" t="s">
        <v>14</v>
      </c>
      <c r="H376" t="s">
        <v>408</v>
      </c>
      <c r="I376">
        <v>479705</v>
      </c>
      <c r="J376" s="63">
        <v>2069922.4646652499</v>
      </c>
      <c r="K376" s="71">
        <v>13369671.851974979</v>
      </c>
      <c r="M376" s="62">
        <v>0.15482223405202569</v>
      </c>
      <c r="N376" s="59">
        <v>0.66</v>
      </c>
      <c r="O376" s="74">
        <v>0.62204999999999999</v>
      </c>
      <c r="P376">
        <v>74268</v>
      </c>
      <c r="Q376" s="59">
        <v>46198.41</v>
      </c>
      <c r="R376" s="59">
        <v>357.69</v>
      </c>
      <c r="S376" s="59">
        <f t="shared" si="5"/>
        <v>46556.100000000006</v>
      </c>
      <c r="T376" s="50">
        <v>44705.60708159722</v>
      </c>
    </row>
    <row r="377" spans="1:20" x14ac:dyDescent="0.25">
      <c r="A377" t="s">
        <v>229</v>
      </c>
      <c r="B377" t="s">
        <v>228</v>
      </c>
      <c r="C377" t="s">
        <v>398</v>
      </c>
      <c r="D377" t="s">
        <v>283</v>
      </c>
      <c r="E377" t="s">
        <v>114</v>
      </c>
      <c r="F377" t="s">
        <v>58</v>
      </c>
      <c r="G377" t="s">
        <v>14</v>
      </c>
      <c r="H377" t="s">
        <v>408</v>
      </c>
      <c r="I377">
        <v>133494</v>
      </c>
      <c r="J377" s="63">
        <v>2069922.4646652499</v>
      </c>
      <c r="K377" s="73">
        <v>11399491.870128147</v>
      </c>
      <c r="M377" s="62">
        <v>0.18158023956220259</v>
      </c>
      <c r="N377" s="59">
        <v>0.54</v>
      </c>
      <c r="O377" s="74">
        <v>0.50895000000000001</v>
      </c>
      <c r="P377">
        <v>24239</v>
      </c>
      <c r="Q377" s="59">
        <v>12336.44</v>
      </c>
      <c r="R377" s="61">
        <v>182.2</v>
      </c>
      <c r="S377" s="59">
        <f t="shared" si="5"/>
        <v>12518.640000000001</v>
      </c>
      <c r="T377" s="50">
        <v>44705.60708159722</v>
      </c>
    </row>
    <row r="378" spans="1:20" x14ac:dyDescent="0.25">
      <c r="A378" t="s">
        <v>229</v>
      </c>
      <c r="B378" t="s">
        <v>228</v>
      </c>
      <c r="C378" t="s">
        <v>399</v>
      </c>
      <c r="D378" t="s">
        <v>147</v>
      </c>
      <c r="E378" t="s">
        <v>160</v>
      </c>
      <c r="F378" t="s">
        <v>58</v>
      </c>
      <c r="G378" t="s">
        <v>303</v>
      </c>
      <c r="H378" t="s">
        <v>408</v>
      </c>
      <c r="I378">
        <v>17716</v>
      </c>
      <c r="J378" s="63">
        <v>2069922.4646652499</v>
      </c>
      <c r="N378" s="59">
        <v>7.26</v>
      </c>
      <c r="O378" s="69">
        <v>6.8243999999999998</v>
      </c>
      <c r="Q378">
        <v>0</v>
      </c>
      <c r="R378">
        <v>0</v>
      </c>
      <c r="S378" s="59">
        <f t="shared" si="5"/>
        <v>0</v>
      </c>
      <c r="T378" s="50">
        <v>44705.60708159722</v>
      </c>
    </row>
    <row r="379" spans="1:20" x14ac:dyDescent="0.25">
      <c r="A379" t="s">
        <v>229</v>
      </c>
      <c r="B379" t="s">
        <v>228</v>
      </c>
      <c r="C379" t="s">
        <v>400</v>
      </c>
      <c r="D379" t="s">
        <v>278</v>
      </c>
      <c r="E379" t="s">
        <v>160</v>
      </c>
      <c r="F379" t="s">
        <v>58</v>
      </c>
      <c r="G379" t="s">
        <v>303</v>
      </c>
      <c r="H379" t="s">
        <v>408</v>
      </c>
      <c r="I379">
        <v>5442</v>
      </c>
      <c r="J379" s="63">
        <v>2069922.4646652499</v>
      </c>
      <c r="N379" s="59">
        <v>4.0199999999999996</v>
      </c>
      <c r="O379" s="69">
        <v>3.7787999999999995</v>
      </c>
      <c r="Q379">
        <v>0</v>
      </c>
      <c r="R379">
        <v>0</v>
      </c>
      <c r="S379" s="59">
        <f t="shared" si="5"/>
        <v>0</v>
      </c>
      <c r="T379" s="50">
        <v>44705.60708159722</v>
      </c>
    </row>
    <row r="380" spans="1:20" x14ac:dyDescent="0.25">
      <c r="A380" t="s">
        <v>229</v>
      </c>
      <c r="B380" t="s">
        <v>228</v>
      </c>
      <c r="C380" t="s">
        <v>401</v>
      </c>
      <c r="D380" t="s">
        <v>283</v>
      </c>
      <c r="E380" t="s">
        <v>160</v>
      </c>
      <c r="F380" t="s">
        <v>58</v>
      </c>
      <c r="G380" t="s">
        <v>14</v>
      </c>
      <c r="H380" t="s">
        <v>408</v>
      </c>
      <c r="I380">
        <v>30857</v>
      </c>
      <c r="J380" s="63">
        <v>2069922.4646652499</v>
      </c>
      <c r="K380" s="73">
        <v>11399491.870128147</v>
      </c>
      <c r="M380" s="62">
        <v>0.18158023956220259</v>
      </c>
      <c r="N380" s="59">
        <v>5.89</v>
      </c>
      <c r="O380" s="69">
        <v>5.5365999999999991</v>
      </c>
      <c r="P380">
        <v>5603</v>
      </c>
      <c r="Q380" s="59">
        <v>31021.57</v>
      </c>
      <c r="R380" s="61">
        <v>-332.2</v>
      </c>
      <c r="S380" s="59">
        <f t="shared" si="5"/>
        <v>30689.37</v>
      </c>
      <c r="T380" s="50">
        <v>44705.60708159722</v>
      </c>
    </row>
    <row r="381" spans="1:20" x14ac:dyDescent="0.25">
      <c r="A381" t="s">
        <v>229</v>
      </c>
      <c r="B381" t="s">
        <v>228</v>
      </c>
      <c r="C381" t="s">
        <v>402</v>
      </c>
      <c r="D381" t="s">
        <v>147</v>
      </c>
      <c r="E381" t="s">
        <v>122</v>
      </c>
      <c r="F381" t="s">
        <v>58</v>
      </c>
      <c r="G381" t="s">
        <v>303</v>
      </c>
      <c r="H381" t="s">
        <v>408</v>
      </c>
      <c r="I381">
        <v>7057</v>
      </c>
      <c r="J381" s="63">
        <v>2069922.4646652499</v>
      </c>
      <c r="N381" s="59">
        <v>7.58</v>
      </c>
      <c r="O381" s="69">
        <v>7.1251999999999995</v>
      </c>
      <c r="Q381">
        <v>0</v>
      </c>
      <c r="R381">
        <v>0</v>
      </c>
      <c r="S381" s="59">
        <f t="shared" si="5"/>
        <v>0</v>
      </c>
      <c r="T381" s="50">
        <v>44705.60708159722</v>
      </c>
    </row>
    <row r="382" spans="1:20" x14ac:dyDescent="0.25">
      <c r="A382" t="s">
        <v>229</v>
      </c>
      <c r="B382" t="s">
        <v>228</v>
      </c>
      <c r="C382" t="s">
        <v>403</v>
      </c>
      <c r="D382" t="s">
        <v>282</v>
      </c>
      <c r="E382" t="s">
        <v>122</v>
      </c>
      <c r="F382" t="s">
        <v>58</v>
      </c>
      <c r="G382" t="s">
        <v>14</v>
      </c>
      <c r="H382" t="s">
        <v>408</v>
      </c>
      <c r="I382">
        <v>21946</v>
      </c>
      <c r="J382" s="63">
        <v>2069922.4646652499</v>
      </c>
      <c r="K382" s="71">
        <v>13369671.851974981</v>
      </c>
      <c r="M382" s="62">
        <v>0.15482223405202566</v>
      </c>
      <c r="N382" s="59">
        <v>8.7899999999999991</v>
      </c>
      <c r="O382" s="69">
        <v>8.2625999999999991</v>
      </c>
      <c r="P382">
        <v>3397</v>
      </c>
      <c r="Q382" s="59">
        <v>28068.05</v>
      </c>
      <c r="R382" s="59">
        <v>24.79</v>
      </c>
      <c r="S382" s="59">
        <f t="shared" si="5"/>
        <v>28092.84</v>
      </c>
      <c r="T382" s="50">
        <v>44705.60708159722</v>
      </c>
    </row>
    <row r="383" spans="1:20" x14ac:dyDescent="0.25">
      <c r="A383" t="s">
        <v>229</v>
      </c>
      <c r="B383" t="s">
        <v>228</v>
      </c>
      <c r="C383" t="s">
        <v>404</v>
      </c>
      <c r="D383" t="s">
        <v>283</v>
      </c>
      <c r="E383" t="s">
        <v>122</v>
      </c>
      <c r="F383" t="s">
        <v>58</v>
      </c>
      <c r="G383" t="s">
        <v>14</v>
      </c>
      <c r="H383" t="s">
        <v>408</v>
      </c>
      <c r="I383">
        <v>10097</v>
      </c>
      <c r="J383" s="63">
        <v>2069922.4646652499</v>
      </c>
      <c r="K383" s="73">
        <v>11399491.870128147</v>
      </c>
      <c r="M383" s="62">
        <v>0.18158023956220259</v>
      </c>
      <c r="N383" s="59">
        <v>7.82</v>
      </c>
      <c r="O383" s="69">
        <v>7.3507999999999996</v>
      </c>
      <c r="P383">
        <v>1833</v>
      </c>
      <c r="Q383" s="59">
        <v>13474.02</v>
      </c>
      <c r="R383" s="61">
        <v>14.7</v>
      </c>
      <c r="S383" s="59">
        <f t="shared" si="5"/>
        <v>13488.720000000001</v>
      </c>
      <c r="T383" s="50">
        <v>44705.60708159722</v>
      </c>
    </row>
    <row r="384" spans="1:20" x14ac:dyDescent="0.25">
      <c r="A384" t="s">
        <v>221</v>
      </c>
      <c r="B384" t="s">
        <v>220</v>
      </c>
      <c r="C384" t="s">
        <v>314</v>
      </c>
      <c r="D384" t="s">
        <v>147</v>
      </c>
      <c r="E384" t="s">
        <v>114</v>
      </c>
      <c r="F384" t="s">
        <v>86</v>
      </c>
      <c r="G384" t="s">
        <v>14</v>
      </c>
      <c r="H384" t="s">
        <v>408</v>
      </c>
      <c r="I384">
        <v>11357</v>
      </c>
      <c r="J384" s="65">
        <v>13677.2322808384</v>
      </c>
      <c r="K384" s="63">
        <v>4024044.3626860664</v>
      </c>
      <c r="M384" s="68">
        <v>3.3988771117097701E-3</v>
      </c>
      <c r="N384" s="59">
        <v>1.84</v>
      </c>
      <c r="O384" s="69">
        <v>1.7342000000000002</v>
      </c>
      <c r="P384">
        <v>38</v>
      </c>
      <c r="Q384" s="61">
        <v>65.900000000000006</v>
      </c>
      <c r="R384" s="59">
        <v>1.73</v>
      </c>
      <c r="S384" s="59">
        <f t="shared" si="5"/>
        <v>67.63000000000001</v>
      </c>
      <c r="T384" s="50">
        <v>44705.60708159722</v>
      </c>
    </row>
    <row r="385" spans="1:20" x14ac:dyDescent="0.25">
      <c r="A385" t="s">
        <v>221</v>
      </c>
      <c r="B385" t="s">
        <v>220</v>
      </c>
      <c r="C385" t="s">
        <v>315</v>
      </c>
      <c r="D385" t="s">
        <v>250</v>
      </c>
      <c r="E385" t="s">
        <v>114</v>
      </c>
      <c r="F385" t="s">
        <v>86</v>
      </c>
      <c r="G385" t="s">
        <v>14</v>
      </c>
      <c r="H385" t="s">
        <v>408</v>
      </c>
      <c r="I385">
        <v>31729</v>
      </c>
      <c r="J385" s="65">
        <v>13677.2322808384</v>
      </c>
      <c r="K385" s="73">
        <v>4096989.6015172042</v>
      </c>
      <c r="M385" s="68">
        <v>3.3383614827270794E-3</v>
      </c>
      <c r="N385" s="61">
        <v>1.9</v>
      </c>
      <c r="O385" s="74">
        <v>1.7907499999999998</v>
      </c>
      <c r="P385">
        <v>105</v>
      </c>
      <c r="Q385" s="59">
        <v>188.03</v>
      </c>
      <c r="R385" s="59">
        <v>1.79</v>
      </c>
      <c r="S385" s="59">
        <f t="shared" si="5"/>
        <v>189.82</v>
      </c>
      <c r="T385" s="50">
        <v>44705.60708159722</v>
      </c>
    </row>
    <row r="386" spans="1:20" x14ac:dyDescent="0.25">
      <c r="A386" t="s">
        <v>221</v>
      </c>
      <c r="B386" t="s">
        <v>220</v>
      </c>
      <c r="C386" t="s">
        <v>316</v>
      </c>
      <c r="D386" t="s">
        <v>278</v>
      </c>
      <c r="E386" t="s">
        <v>114</v>
      </c>
      <c r="F386" t="s">
        <v>86</v>
      </c>
      <c r="G386" t="s">
        <v>14</v>
      </c>
      <c r="H386" t="s">
        <v>408</v>
      </c>
      <c r="I386">
        <v>5499</v>
      </c>
      <c r="J386" s="65">
        <v>13677.2322808384</v>
      </c>
      <c r="K386" s="73">
        <v>4096989.6015172042</v>
      </c>
      <c r="M386" s="68">
        <v>3.3383614827270794E-3</v>
      </c>
      <c r="N386" s="61">
        <v>1.9</v>
      </c>
      <c r="O386" s="74">
        <v>1.7907499999999998</v>
      </c>
      <c r="P386">
        <v>18</v>
      </c>
      <c r="Q386" s="59">
        <v>32.229999999999997</v>
      </c>
      <c r="R386">
        <v>0</v>
      </c>
      <c r="S386" s="59">
        <f t="shared" si="5"/>
        <v>32.229999999999997</v>
      </c>
      <c r="T386" s="50">
        <v>44705.60708159722</v>
      </c>
    </row>
    <row r="387" spans="1:20" x14ac:dyDescent="0.25">
      <c r="A387" t="s">
        <v>221</v>
      </c>
      <c r="B387" t="s">
        <v>220</v>
      </c>
      <c r="C387" t="s">
        <v>317</v>
      </c>
      <c r="D387" t="s">
        <v>282</v>
      </c>
      <c r="E387" t="s">
        <v>114</v>
      </c>
      <c r="F387" t="s">
        <v>86</v>
      </c>
      <c r="G387" t="s">
        <v>14</v>
      </c>
      <c r="H387" t="s">
        <v>408</v>
      </c>
      <c r="I387">
        <v>49793</v>
      </c>
      <c r="J387" s="65">
        <v>13677.2322808384</v>
      </c>
      <c r="K387" s="73">
        <v>4096989.6015172042</v>
      </c>
      <c r="M387" s="68">
        <v>3.3383614827270794E-3</v>
      </c>
      <c r="N387" s="61">
        <v>1.9</v>
      </c>
      <c r="O387" s="74">
        <v>1.7907499999999998</v>
      </c>
      <c r="P387">
        <v>166</v>
      </c>
      <c r="Q387" s="59">
        <v>297.26</v>
      </c>
      <c r="R387" s="59">
        <v>3.58</v>
      </c>
      <c r="S387" s="59">
        <f t="shared" ref="S387:S450" si="6">Q387+R387</f>
        <v>300.83999999999997</v>
      </c>
      <c r="T387" s="50">
        <v>44705.60708159722</v>
      </c>
    </row>
    <row r="388" spans="1:20" x14ac:dyDescent="0.25">
      <c r="A388" t="s">
        <v>221</v>
      </c>
      <c r="B388" t="s">
        <v>220</v>
      </c>
      <c r="C388" t="s">
        <v>318</v>
      </c>
      <c r="D388" t="s">
        <v>283</v>
      </c>
      <c r="E388" t="s">
        <v>114</v>
      </c>
      <c r="F388" t="s">
        <v>86</v>
      </c>
      <c r="G388" t="s">
        <v>303</v>
      </c>
      <c r="H388" t="s">
        <v>408</v>
      </c>
      <c r="I388">
        <v>28453</v>
      </c>
      <c r="J388" s="65">
        <v>13677.2322808384</v>
      </c>
      <c r="N388" s="59">
        <v>0.68</v>
      </c>
      <c r="O388" s="69">
        <v>0.64090000000000003</v>
      </c>
      <c r="Q388">
        <v>0</v>
      </c>
      <c r="R388">
        <v>0</v>
      </c>
      <c r="S388" s="59">
        <f t="shared" si="6"/>
        <v>0</v>
      </c>
      <c r="T388" s="50">
        <v>44705.60708159722</v>
      </c>
    </row>
    <row r="389" spans="1:20" x14ac:dyDescent="0.25">
      <c r="A389" t="s">
        <v>221</v>
      </c>
      <c r="B389" t="s">
        <v>220</v>
      </c>
      <c r="C389" t="s">
        <v>309</v>
      </c>
      <c r="D389" t="s">
        <v>147</v>
      </c>
      <c r="E389" t="s">
        <v>160</v>
      </c>
      <c r="F389" t="s">
        <v>86</v>
      </c>
      <c r="G389" t="s">
        <v>14</v>
      </c>
      <c r="H389" t="s">
        <v>408</v>
      </c>
      <c r="I389">
        <v>2635</v>
      </c>
      <c r="J389" s="65">
        <v>13677.2322808384</v>
      </c>
      <c r="K389" s="63">
        <v>4024044.3626860664</v>
      </c>
      <c r="M389" s="68">
        <v>3.3988771117097701E-3</v>
      </c>
      <c r="N389" s="59">
        <v>8.3699999999999992</v>
      </c>
      <c r="O389" s="69">
        <v>7.867799999999999</v>
      </c>
      <c r="P389">
        <v>8</v>
      </c>
      <c r="Q389" s="59">
        <v>62.94</v>
      </c>
      <c r="R389">
        <v>0</v>
      </c>
      <c r="S389" s="59">
        <f t="shared" si="6"/>
        <v>62.94</v>
      </c>
      <c r="T389" s="50">
        <v>44705.60708159722</v>
      </c>
    </row>
    <row r="390" spans="1:20" x14ac:dyDescent="0.25">
      <c r="A390" t="s">
        <v>221</v>
      </c>
      <c r="B390" t="s">
        <v>220</v>
      </c>
      <c r="C390" t="s">
        <v>310</v>
      </c>
      <c r="D390" t="s">
        <v>278</v>
      </c>
      <c r="E390" t="s">
        <v>160</v>
      </c>
      <c r="F390" t="s">
        <v>86</v>
      </c>
      <c r="G390" t="s">
        <v>14</v>
      </c>
      <c r="H390" t="s">
        <v>408</v>
      </c>
      <c r="I390">
        <v>1944</v>
      </c>
      <c r="J390" s="65">
        <v>13677.2322808384</v>
      </c>
      <c r="K390" s="73">
        <v>4096989.6015172042</v>
      </c>
      <c r="M390" s="68">
        <v>3.3383614827270794E-3</v>
      </c>
      <c r="N390" s="59">
        <v>9.19</v>
      </c>
      <c r="O390" s="69">
        <v>8.6385999999999985</v>
      </c>
      <c r="P390">
        <v>6</v>
      </c>
      <c r="Q390" s="59">
        <v>51.83</v>
      </c>
      <c r="R390">
        <v>0</v>
      </c>
      <c r="S390" s="59">
        <f t="shared" si="6"/>
        <v>51.83</v>
      </c>
      <c r="T390" s="50">
        <v>44705.60708159722</v>
      </c>
    </row>
    <row r="391" spans="1:20" x14ac:dyDescent="0.25">
      <c r="A391" t="s">
        <v>221</v>
      </c>
      <c r="B391" t="s">
        <v>220</v>
      </c>
      <c r="C391" t="s">
        <v>311</v>
      </c>
      <c r="D391" t="s">
        <v>283</v>
      </c>
      <c r="E391" t="s">
        <v>160</v>
      </c>
      <c r="F391" t="s">
        <v>86</v>
      </c>
      <c r="G391" t="s">
        <v>303</v>
      </c>
      <c r="H391" t="s">
        <v>408</v>
      </c>
      <c r="I391">
        <v>4919</v>
      </c>
      <c r="J391" s="65">
        <v>13677.2322808384</v>
      </c>
      <c r="N391" s="59">
        <v>0.86</v>
      </c>
      <c r="O391" s="69">
        <v>0.8083999999999999</v>
      </c>
      <c r="Q391">
        <v>0</v>
      </c>
      <c r="R391">
        <v>0</v>
      </c>
      <c r="S391" s="59">
        <f t="shared" si="6"/>
        <v>0</v>
      </c>
      <c r="T391" s="50">
        <v>44705.60708159722</v>
      </c>
    </row>
    <row r="392" spans="1:20" x14ac:dyDescent="0.25">
      <c r="A392" t="s">
        <v>221</v>
      </c>
      <c r="B392" t="s">
        <v>220</v>
      </c>
      <c r="C392" t="s">
        <v>312</v>
      </c>
      <c r="D392" t="s">
        <v>282</v>
      </c>
      <c r="E392" t="s">
        <v>122</v>
      </c>
      <c r="F392" t="s">
        <v>86</v>
      </c>
      <c r="G392" t="s">
        <v>14</v>
      </c>
      <c r="H392" t="s">
        <v>408</v>
      </c>
      <c r="I392">
        <v>2876</v>
      </c>
      <c r="J392" s="65">
        <v>13677.2322808384</v>
      </c>
      <c r="K392" s="73">
        <v>4096989.6015172042</v>
      </c>
      <c r="M392" s="68">
        <v>3.3383614827270794E-3</v>
      </c>
      <c r="N392" s="59">
        <v>48.98</v>
      </c>
      <c r="O392" s="69">
        <v>46.041199999999996</v>
      </c>
      <c r="P392">
        <v>9</v>
      </c>
      <c r="Q392" s="59">
        <v>414.37</v>
      </c>
      <c r="R392">
        <v>0</v>
      </c>
      <c r="S392" s="59">
        <f t="shared" si="6"/>
        <v>414.37</v>
      </c>
      <c r="T392" s="50">
        <v>44705.60708159722</v>
      </c>
    </row>
    <row r="393" spans="1:20" x14ac:dyDescent="0.25">
      <c r="A393" t="s">
        <v>221</v>
      </c>
      <c r="B393" t="s">
        <v>220</v>
      </c>
      <c r="C393" t="s">
        <v>313</v>
      </c>
      <c r="D393" t="s">
        <v>283</v>
      </c>
      <c r="E393" t="s">
        <v>122</v>
      </c>
      <c r="F393" t="s">
        <v>86</v>
      </c>
      <c r="G393" t="s">
        <v>303</v>
      </c>
      <c r="H393" t="s">
        <v>408</v>
      </c>
      <c r="I393">
        <v>2295</v>
      </c>
      <c r="J393" s="65">
        <v>13677.2322808384</v>
      </c>
      <c r="N393" s="59">
        <v>3.39</v>
      </c>
      <c r="O393" s="69">
        <v>3.1865999999999999</v>
      </c>
      <c r="Q393">
        <v>0</v>
      </c>
      <c r="R393">
        <v>0</v>
      </c>
      <c r="S393" s="59">
        <f t="shared" si="6"/>
        <v>0</v>
      </c>
      <c r="T393" s="50">
        <v>44705.60708159722</v>
      </c>
    </row>
    <row r="394" spans="1:20" x14ac:dyDescent="0.25">
      <c r="A394" t="s">
        <v>222</v>
      </c>
      <c r="B394" t="s">
        <v>220</v>
      </c>
      <c r="C394" t="s">
        <v>314</v>
      </c>
      <c r="D394" t="s">
        <v>147</v>
      </c>
      <c r="E394" t="s">
        <v>114</v>
      </c>
      <c r="F394" t="s">
        <v>86</v>
      </c>
      <c r="G394" t="s">
        <v>303</v>
      </c>
      <c r="H394" t="s">
        <v>408</v>
      </c>
      <c r="I394">
        <v>11357</v>
      </c>
      <c r="J394" s="65">
        <v>72945.238831137904</v>
      </c>
      <c r="N394" s="59">
        <v>1.84</v>
      </c>
      <c r="O394" s="69">
        <v>1.7342000000000002</v>
      </c>
      <c r="Q394">
        <v>0</v>
      </c>
      <c r="R394">
        <v>0</v>
      </c>
      <c r="S394" s="59">
        <f t="shared" si="6"/>
        <v>0</v>
      </c>
      <c r="T394" s="50">
        <v>44705.60708159722</v>
      </c>
    </row>
    <row r="395" spans="1:20" x14ac:dyDescent="0.25">
      <c r="A395" t="s">
        <v>222</v>
      </c>
      <c r="B395" t="s">
        <v>220</v>
      </c>
      <c r="C395" t="s">
        <v>315</v>
      </c>
      <c r="D395" t="s">
        <v>250</v>
      </c>
      <c r="E395" t="s">
        <v>114</v>
      </c>
      <c r="F395" t="s">
        <v>86</v>
      </c>
      <c r="G395" t="s">
        <v>14</v>
      </c>
      <c r="H395" t="s">
        <v>408</v>
      </c>
      <c r="I395">
        <v>31729</v>
      </c>
      <c r="J395" s="65">
        <v>72945.238831137904</v>
      </c>
      <c r="K395" s="73">
        <v>4096989.6015172042</v>
      </c>
      <c r="M395" s="64">
        <v>1.7804594574544367E-2</v>
      </c>
      <c r="N395" s="61">
        <v>1.9</v>
      </c>
      <c r="O395" s="74">
        <v>1.7907499999999998</v>
      </c>
      <c r="P395">
        <v>564</v>
      </c>
      <c r="Q395" s="59">
        <v>1009.98</v>
      </c>
      <c r="R395" s="59">
        <v>8.9600000000000009</v>
      </c>
      <c r="S395" s="59">
        <f t="shared" si="6"/>
        <v>1018.94</v>
      </c>
      <c r="T395" s="50">
        <v>44705.60708159722</v>
      </c>
    </row>
    <row r="396" spans="1:20" x14ac:dyDescent="0.25">
      <c r="A396" t="s">
        <v>222</v>
      </c>
      <c r="B396" t="s">
        <v>220</v>
      </c>
      <c r="C396" t="s">
        <v>316</v>
      </c>
      <c r="D396" t="s">
        <v>278</v>
      </c>
      <c r="E396" t="s">
        <v>114</v>
      </c>
      <c r="F396" t="s">
        <v>86</v>
      </c>
      <c r="G396" t="s">
        <v>14</v>
      </c>
      <c r="H396" t="s">
        <v>408</v>
      </c>
      <c r="I396">
        <v>5499</v>
      </c>
      <c r="J396" s="65">
        <v>72945.238831137904</v>
      </c>
      <c r="K396" s="73">
        <v>4096989.6015172042</v>
      </c>
      <c r="M396" s="64">
        <v>1.7804594574544367E-2</v>
      </c>
      <c r="N396" s="61">
        <v>1.9</v>
      </c>
      <c r="O396" s="74">
        <v>1.7907499999999998</v>
      </c>
      <c r="P396">
        <v>97</v>
      </c>
      <c r="Q396" s="61">
        <v>173.7</v>
      </c>
      <c r="R396" s="59">
        <v>1.79</v>
      </c>
      <c r="S396" s="59">
        <f t="shared" si="6"/>
        <v>175.48999999999998</v>
      </c>
      <c r="T396" s="50">
        <v>44705.60708159722</v>
      </c>
    </row>
    <row r="397" spans="1:20" x14ac:dyDescent="0.25">
      <c r="A397" t="s">
        <v>222</v>
      </c>
      <c r="B397" t="s">
        <v>220</v>
      </c>
      <c r="C397" t="s">
        <v>317</v>
      </c>
      <c r="D397" t="s">
        <v>282</v>
      </c>
      <c r="E397" t="s">
        <v>114</v>
      </c>
      <c r="F397" t="s">
        <v>86</v>
      </c>
      <c r="G397" t="s">
        <v>14</v>
      </c>
      <c r="H397" t="s">
        <v>408</v>
      </c>
      <c r="I397">
        <v>49793</v>
      </c>
      <c r="J397" s="65">
        <v>72945.238831137904</v>
      </c>
      <c r="K397" s="73">
        <v>4096989.6015172042</v>
      </c>
      <c r="M397" s="64">
        <v>1.7804594574544367E-2</v>
      </c>
      <c r="N397" s="61">
        <v>1.9</v>
      </c>
      <c r="O397" s="74">
        <v>1.7907499999999998</v>
      </c>
      <c r="P397">
        <v>886</v>
      </c>
      <c r="Q397" s="61">
        <v>1586.6</v>
      </c>
      <c r="R397" s="59">
        <v>14.33</v>
      </c>
      <c r="S397" s="59">
        <f t="shared" si="6"/>
        <v>1600.9299999999998</v>
      </c>
      <c r="T397" s="50">
        <v>44705.60708159722</v>
      </c>
    </row>
    <row r="398" spans="1:20" x14ac:dyDescent="0.25">
      <c r="A398" t="s">
        <v>222</v>
      </c>
      <c r="B398" t="s">
        <v>220</v>
      </c>
      <c r="C398" t="s">
        <v>318</v>
      </c>
      <c r="D398" t="s">
        <v>283</v>
      </c>
      <c r="E398" t="s">
        <v>114</v>
      </c>
      <c r="F398" t="s">
        <v>86</v>
      </c>
      <c r="G398" t="s">
        <v>303</v>
      </c>
      <c r="H398" t="s">
        <v>408</v>
      </c>
      <c r="I398">
        <v>28453</v>
      </c>
      <c r="J398" s="65">
        <v>72945.238831137904</v>
      </c>
      <c r="N398" s="59">
        <v>0.68</v>
      </c>
      <c r="O398" s="69">
        <v>0.64090000000000003</v>
      </c>
      <c r="Q398">
        <v>0</v>
      </c>
      <c r="R398">
        <v>0</v>
      </c>
      <c r="S398" s="59">
        <f t="shared" si="6"/>
        <v>0</v>
      </c>
      <c r="T398" s="50">
        <v>44705.60708159722</v>
      </c>
    </row>
    <row r="399" spans="1:20" x14ac:dyDescent="0.25">
      <c r="A399" t="s">
        <v>222</v>
      </c>
      <c r="B399" t="s">
        <v>220</v>
      </c>
      <c r="C399" t="s">
        <v>309</v>
      </c>
      <c r="D399" t="s">
        <v>147</v>
      </c>
      <c r="E399" t="s">
        <v>160</v>
      </c>
      <c r="F399" t="s">
        <v>86</v>
      </c>
      <c r="G399" t="s">
        <v>303</v>
      </c>
      <c r="H399" t="s">
        <v>408</v>
      </c>
      <c r="I399">
        <v>2635</v>
      </c>
      <c r="J399" s="65">
        <v>72945.238831137904</v>
      </c>
      <c r="N399" s="59">
        <v>8.3699999999999992</v>
      </c>
      <c r="O399" s="69">
        <v>7.867799999999999</v>
      </c>
      <c r="Q399">
        <v>0</v>
      </c>
      <c r="R399">
        <v>0</v>
      </c>
      <c r="S399" s="59">
        <f t="shared" si="6"/>
        <v>0</v>
      </c>
      <c r="T399" s="50">
        <v>44705.60708159722</v>
      </c>
    </row>
    <row r="400" spans="1:20" x14ac:dyDescent="0.25">
      <c r="A400" t="s">
        <v>222</v>
      </c>
      <c r="B400" t="s">
        <v>220</v>
      </c>
      <c r="C400" t="s">
        <v>310</v>
      </c>
      <c r="D400" t="s">
        <v>278</v>
      </c>
      <c r="E400" t="s">
        <v>160</v>
      </c>
      <c r="F400" t="s">
        <v>86</v>
      </c>
      <c r="G400" t="s">
        <v>14</v>
      </c>
      <c r="H400" t="s">
        <v>408</v>
      </c>
      <c r="I400">
        <v>1944</v>
      </c>
      <c r="J400" s="65">
        <v>72945.238831137904</v>
      </c>
      <c r="K400" s="73">
        <v>4096989.6015172042</v>
      </c>
      <c r="M400" s="64">
        <v>1.7804594574544367E-2</v>
      </c>
      <c r="N400" s="59">
        <v>9.19</v>
      </c>
      <c r="O400" s="69">
        <v>8.6385999999999985</v>
      </c>
      <c r="P400">
        <v>34</v>
      </c>
      <c r="Q400" s="59">
        <v>293.70999999999998</v>
      </c>
      <c r="R400">
        <v>0</v>
      </c>
      <c r="S400" s="59">
        <f t="shared" si="6"/>
        <v>293.70999999999998</v>
      </c>
      <c r="T400" s="50">
        <v>44705.60708159722</v>
      </c>
    </row>
    <row r="401" spans="1:20" x14ac:dyDescent="0.25">
      <c r="A401" t="s">
        <v>222</v>
      </c>
      <c r="B401" t="s">
        <v>220</v>
      </c>
      <c r="C401" t="s">
        <v>311</v>
      </c>
      <c r="D401" t="s">
        <v>283</v>
      </c>
      <c r="E401" t="s">
        <v>160</v>
      </c>
      <c r="F401" t="s">
        <v>86</v>
      </c>
      <c r="G401" t="s">
        <v>303</v>
      </c>
      <c r="H401" t="s">
        <v>408</v>
      </c>
      <c r="I401">
        <v>4919</v>
      </c>
      <c r="J401" s="65">
        <v>72945.238831137904</v>
      </c>
      <c r="N401" s="59">
        <v>0.86</v>
      </c>
      <c r="O401" s="69">
        <v>0.8083999999999999</v>
      </c>
      <c r="Q401">
        <v>0</v>
      </c>
      <c r="R401">
        <v>0</v>
      </c>
      <c r="S401" s="59">
        <f t="shared" si="6"/>
        <v>0</v>
      </c>
      <c r="T401" s="50">
        <v>44705.60708159722</v>
      </c>
    </row>
    <row r="402" spans="1:20" x14ac:dyDescent="0.25">
      <c r="A402" t="s">
        <v>222</v>
      </c>
      <c r="B402" t="s">
        <v>220</v>
      </c>
      <c r="C402" t="s">
        <v>312</v>
      </c>
      <c r="D402" t="s">
        <v>282</v>
      </c>
      <c r="E402" t="s">
        <v>122</v>
      </c>
      <c r="F402" t="s">
        <v>86</v>
      </c>
      <c r="G402" t="s">
        <v>14</v>
      </c>
      <c r="H402" t="s">
        <v>408</v>
      </c>
      <c r="I402">
        <v>2876</v>
      </c>
      <c r="J402" s="65">
        <v>72945.238831137904</v>
      </c>
      <c r="K402" s="73">
        <v>4096989.6015172042</v>
      </c>
      <c r="M402" s="64">
        <v>1.7804594574544367E-2</v>
      </c>
      <c r="N402" s="59">
        <v>48.98</v>
      </c>
      <c r="O402" s="69">
        <v>46.041199999999996</v>
      </c>
      <c r="P402">
        <v>51</v>
      </c>
      <c r="Q402" s="61">
        <v>2348.1</v>
      </c>
      <c r="R402">
        <v>0</v>
      </c>
      <c r="S402" s="59">
        <f t="shared" si="6"/>
        <v>2348.1</v>
      </c>
      <c r="T402" s="50">
        <v>44705.60708159722</v>
      </c>
    </row>
    <row r="403" spans="1:20" x14ac:dyDescent="0.25">
      <c r="A403" t="s">
        <v>222</v>
      </c>
      <c r="B403" t="s">
        <v>220</v>
      </c>
      <c r="C403" t="s">
        <v>313</v>
      </c>
      <c r="D403" t="s">
        <v>283</v>
      </c>
      <c r="E403" t="s">
        <v>122</v>
      </c>
      <c r="F403" t="s">
        <v>86</v>
      </c>
      <c r="G403" t="s">
        <v>303</v>
      </c>
      <c r="H403" t="s">
        <v>408</v>
      </c>
      <c r="I403">
        <v>2295</v>
      </c>
      <c r="J403" s="65">
        <v>72945.238831137904</v>
      </c>
      <c r="N403" s="59">
        <v>3.39</v>
      </c>
      <c r="O403" s="69">
        <v>3.1865999999999999</v>
      </c>
      <c r="Q403">
        <v>0</v>
      </c>
      <c r="R403">
        <v>0</v>
      </c>
      <c r="S403" s="59">
        <f t="shared" si="6"/>
        <v>0</v>
      </c>
      <c r="T403" s="50">
        <v>44705.60708159722</v>
      </c>
    </row>
    <row r="404" spans="1:20" x14ac:dyDescent="0.25">
      <c r="A404" t="s">
        <v>223</v>
      </c>
      <c r="B404" t="s">
        <v>220</v>
      </c>
      <c r="C404" t="s">
        <v>314</v>
      </c>
      <c r="D404" t="s">
        <v>147</v>
      </c>
      <c r="E404" t="s">
        <v>114</v>
      </c>
      <c r="F404" t="s">
        <v>86</v>
      </c>
      <c r="G404" t="s">
        <v>14</v>
      </c>
      <c r="H404" t="s">
        <v>408</v>
      </c>
      <c r="I404">
        <v>11357</v>
      </c>
      <c r="J404" s="66">
        <v>395575.95141135802</v>
      </c>
      <c r="K404" s="63">
        <v>4024044.3626860664</v>
      </c>
      <c r="M404" s="64">
        <v>9.8303079130894422E-2</v>
      </c>
      <c r="N404" s="59">
        <v>1.84</v>
      </c>
      <c r="O404" s="69">
        <v>1.7342000000000002</v>
      </c>
      <c r="P404">
        <v>1116</v>
      </c>
      <c r="Q404" s="59">
        <v>1935.37</v>
      </c>
      <c r="R404" s="59">
        <v>20.81</v>
      </c>
      <c r="S404" s="59">
        <f t="shared" si="6"/>
        <v>1956.1799999999998</v>
      </c>
      <c r="T404" s="50">
        <v>44705.60708159722</v>
      </c>
    </row>
    <row r="405" spans="1:20" x14ac:dyDescent="0.25">
      <c r="A405" t="s">
        <v>223</v>
      </c>
      <c r="B405" t="s">
        <v>220</v>
      </c>
      <c r="C405" t="s">
        <v>315</v>
      </c>
      <c r="D405" t="s">
        <v>250</v>
      </c>
      <c r="E405" t="s">
        <v>114</v>
      </c>
      <c r="F405" t="s">
        <v>86</v>
      </c>
      <c r="G405" t="s">
        <v>14</v>
      </c>
      <c r="H405" t="s">
        <v>408</v>
      </c>
      <c r="I405">
        <v>31729</v>
      </c>
      <c r="J405" s="66">
        <v>395575.95141135802</v>
      </c>
      <c r="K405" s="73">
        <v>4096989.6015172042</v>
      </c>
      <c r="M405" s="64">
        <v>9.6552832661539509E-2</v>
      </c>
      <c r="N405" s="61">
        <v>1.9</v>
      </c>
      <c r="O405" s="74">
        <v>1.7907499999999998</v>
      </c>
      <c r="P405">
        <v>3063</v>
      </c>
      <c r="Q405" s="59">
        <v>5485.07</v>
      </c>
      <c r="R405" s="59">
        <v>42.97</v>
      </c>
      <c r="S405" s="59">
        <f t="shared" si="6"/>
        <v>5528.04</v>
      </c>
      <c r="T405" s="50">
        <v>44705.60708159722</v>
      </c>
    </row>
    <row r="406" spans="1:20" x14ac:dyDescent="0.25">
      <c r="A406" t="s">
        <v>223</v>
      </c>
      <c r="B406" t="s">
        <v>220</v>
      </c>
      <c r="C406" t="s">
        <v>316</v>
      </c>
      <c r="D406" t="s">
        <v>278</v>
      </c>
      <c r="E406" t="s">
        <v>114</v>
      </c>
      <c r="F406" t="s">
        <v>86</v>
      </c>
      <c r="G406" t="s">
        <v>14</v>
      </c>
      <c r="H406" t="s">
        <v>408</v>
      </c>
      <c r="I406">
        <v>5499</v>
      </c>
      <c r="J406" s="66">
        <v>395575.95141135802</v>
      </c>
      <c r="K406" s="73">
        <v>4096989.6015172042</v>
      </c>
      <c r="M406" s="64">
        <v>9.6552832661539509E-2</v>
      </c>
      <c r="N406" s="61">
        <v>1.9</v>
      </c>
      <c r="O406" s="74">
        <v>1.7907499999999998</v>
      </c>
      <c r="P406">
        <v>530</v>
      </c>
      <c r="Q406" s="61">
        <v>949.1</v>
      </c>
      <c r="R406" s="59">
        <v>10.75</v>
      </c>
      <c r="S406" s="59">
        <f t="shared" si="6"/>
        <v>959.85</v>
      </c>
      <c r="T406" s="50">
        <v>44705.60708159722</v>
      </c>
    </row>
    <row r="407" spans="1:20" x14ac:dyDescent="0.25">
      <c r="A407" t="s">
        <v>223</v>
      </c>
      <c r="B407" t="s">
        <v>220</v>
      </c>
      <c r="C407" t="s">
        <v>317</v>
      </c>
      <c r="D407" t="s">
        <v>282</v>
      </c>
      <c r="E407" t="s">
        <v>114</v>
      </c>
      <c r="F407" t="s">
        <v>86</v>
      </c>
      <c r="G407" t="s">
        <v>14</v>
      </c>
      <c r="H407" t="s">
        <v>408</v>
      </c>
      <c r="I407">
        <v>49793</v>
      </c>
      <c r="J407" s="66">
        <v>395575.95141135802</v>
      </c>
      <c r="K407" s="73">
        <v>4096989.6015172042</v>
      </c>
      <c r="M407" s="64">
        <v>9.6552832661539509E-2</v>
      </c>
      <c r="N407" s="61">
        <v>1.9</v>
      </c>
      <c r="O407" s="74">
        <v>1.7907499999999998</v>
      </c>
      <c r="P407">
        <v>4807</v>
      </c>
      <c r="Q407" s="59">
        <v>8608.14</v>
      </c>
      <c r="R407" s="59">
        <v>68.05</v>
      </c>
      <c r="S407" s="59">
        <f t="shared" si="6"/>
        <v>8676.1899999999987</v>
      </c>
      <c r="T407" s="50">
        <v>44705.60708159722</v>
      </c>
    </row>
    <row r="408" spans="1:20" x14ac:dyDescent="0.25">
      <c r="A408" t="s">
        <v>223</v>
      </c>
      <c r="B408" t="s">
        <v>220</v>
      </c>
      <c r="C408" t="s">
        <v>318</v>
      </c>
      <c r="D408" t="s">
        <v>283</v>
      </c>
      <c r="E408" t="s">
        <v>114</v>
      </c>
      <c r="F408" t="s">
        <v>86</v>
      </c>
      <c r="G408" t="s">
        <v>303</v>
      </c>
      <c r="H408" t="s">
        <v>408</v>
      </c>
      <c r="I408">
        <v>28453</v>
      </c>
      <c r="J408" s="66">
        <v>395575.95141135802</v>
      </c>
      <c r="N408" s="59">
        <v>0.68</v>
      </c>
      <c r="O408" s="69">
        <v>0.64090000000000003</v>
      </c>
      <c r="Q408">
        <v>0</v>
      </c>
      <c r="R408">
        <v>0</v>
      </c>
      <c r="S408" s="59">
        <f t="shared" si="6"/>
        <v>0</v>
      </c>
      <c r="T408" s="50">
        <v>44705.60708159722</v>
      </c>
    </row>
    <row r="409" spans="1:20" x14ac:dyDescent="0.25">
      <c r="A409" t="s">
        <v>223</v>
      </c>
      <c r="B409" t="s">
        <v>220</v>
      </c>
      <c r="C409" t="s">
        <v>309</v>
      </c>
      <c r="D409" t="s">
        <v>147</v>
      </c>
      <c r="E409" t="s">
        <v>160</v>
      </c>
      <c r="F409" t="s">
        <v>86</v>
      </c>
      <c r="G409" t="s">
        <v>14</v>
      </c>
      <c r="H409" t="s">
        <v>408</v>
      </c>
      <c r="I409">
        <v>2635</v>
      </c>
      <c r="J409" s="66">
        <v>395575.95141135802</v>
      </c>
      <c r="K409" s="63">
        <v>4024044.3626860664</v>
      </c>
      <c r="M409" s="64">
        <v>9.8303079130894422E-2</v>
      </c>
      <c r="N409" s="59">
        <v>8.3699999999999992</v>
      </c>
      <c r="O409" s="69">
        <v>7.867799999999999</v>
      </c>
      <c r="P409">
        <v>259</v>
      </c>
      <c r="Q409" s="59">
        <v>2037.76</v>
      </c>
      <c r="R409" s="59">
        <v>-15.74</v>
      </c>
      <c r="S409" s="59">
        <f t="shared" si="6"/>
        <v>2022.02</v>
      </c>
      <c r="T409" s="50">
        <v>44705.60708159722</v>
      </c>
    </row>
    <row r="410" spans="1:20" x14ac:dyDescent="0.25">
      <c r="A410" t="s">
        <v>223</v>
      </c>
      <c r="B410" t="s">
        <v>220</v>
      </c>
      <c r="C410" t="s">
        <v>310</v>
      </c>
      <c r="D410" t="s">
        <v>278</v>
      </c>
      <c r="E410" t="s">
        <v>160</v>
      </c>
      <c r="F410" t="s">
        <v>86</v>
      </c>
      <c r="G410" t="s">
        <v>14</v>
      </c>
      <c r="H410" t="s">
        <v>408</v>
      </c>
      <c r="I410">
        <v>1944</v>
      </c>
      <c r="J410" s="66">
        <v>395575.95141135802</v>
      </c>
      <c r="K410" s="73">
        <v>4096989.6015172042</v>
      </c>
      <c r="M410" s="64">
        <v>9.6552832661539509E-2</v>
      </c>
      <c r="N410" s="59">
        <v>9.19</v>
      </c>
      <c r="O410" s="69">
        <v>8.6385999999999985</v>
      </c>
      <c r="P410">
        <v>187</v>
      </c>
      <c r="Q410" s="59">
        <v>1615.42</v>
      </c>
      <c r="R410">
        <v>0</v>
      </c>
      <c r="S410" s="59">
        <f t="shared" si="6"/>
        <v>1615.42</v>
      </c>
      <c r="T410" s="50">
        <v>44705.60708159722</v>
      </c>
    </row>
    <row r="411" spans="1:20" x14ac:dyDescent="0.25">
      <c r="A411" t="s">
        <v>223</v>
      </c>
      <c r="B411" t="s">
        <v>220</v>
      </c>
      <c r="C411" t="s">
        <v>311</v>
      </c>
      <c r="D411" t="s">
        <v>283</v>
      </c>
      <c r="E411" t="s">
        <v>160</v>
      </c>
      <c r="F411" t="s">
        <v>86</v>
      </c>
      <c r="G411" t="s">
        <v>303</v>
      </c>
      <c r="H411" t="s">
        <v>408</v>
      </c>
      <c r="I411">
        <v>4919</v>
      </c>
      <c r="J411" s="66">
        <v>395575.95141135802</v>
      </c>
      <c r="N411" s="59">
        <v>0.86</v>
      </c>
      <c r="O411" s="69">
        <v>0.8083999999999999</v>
      </c>
      <c r="Q411">
        <v>0</v>
      </c>
      <c r="R411">
        <v>0</v>
      </c>
      <c r="S411" s="59">
        <f t="shared" si="6"/>
        <v>0</v>
      </c>
      <c r="T411" s="50">
        <v>44705.60708159722</v>
      </c>
    </row>
    <row r="412" spans="1:20" x14ac:dyDescent="0.25">
      <c r="A412" t="s">
        <v>223</v>
      </c>
      <c r="B412" t="s">
        <v>220</v>
      </c>
      <c r="C412" t="s">
        <v>312</v>
      </c>
      <c r="D412" t="s">
        <v>282</v>
      </c>
      <c r="E412" t="s">
        <v>122</v>
      </c>
      <c r="F412" t="s">
        <v>86</v>
      </c>
      <c r="G412" t="s">
        <v>14</v>
      </c>
      <c r="H412" t="s">
        <v>408</v>
      </c>
      <c r="I412">
        <v>2876</v>
      </c>
      <c r="J412" s="66">
        <v>395575.95141135802</v>
      </c>
      <c r="K412" s="73">
        <v>4096989.6015172042</v>
      </c>
      <c r="M412" s="64">
        <v>9.6552832661539509E-2</v>
      </c>
      <c r="N412" s="59">
        <v>48.98</v>
      </c>
      <c r="O412" s="69">
        <v>46.041199999999996</v>
      </c>
      <c r="P412">
        <v>277</v>
      </c>
      <c r="Q412" s="59">
        <v>12753.41</v>
      </c>
      <c r="R412" s="59">
        <v>46.04</v>
      </c>
      <c r="S412" s="59">
        <f t="shared" si="6"/>
        <v>12799.45</v>
      </c>
      <c r="T412" s="50">
        <v>44705.60708159722</v>
      </c>
    </row>
    <row r="413" spans="1:20" x14ac:dyDescent="0.25">
      <c r="A413" t="s">
        <v>223</v>
      </c>
      <c r="B413" t="s">
        <v>220</v>
      </c>
      <c r="C413" t="s">
        <v>313</v>
      </c>
      <c r="D413" t="s">
        <v>283</v>
      </c>
      <c r="E413" t="s">
        <v>122</v>
      </c>
      <c r="F413" t="s">
        <v>86</v>
      </c>
      <c r="G413" t="s">
        <v>303</v>
      </c>
      <c r="H413" t="s">
        <v>408</v>
      </c>
      <c r="I413">
        <v>2295</v>
      </c>
      <c r="J413" s="66">
        <v>395575.95141135802</v>
      </c>
      <c r="N413" s="59">
        <v>3.39</v>
      </c>
      <c r="O413" s="69">
        <v>3.1865999999999999</v>
      </c>
      <c r="Q413">
        <v>0</v>
      </c>
      <c r="R413">
        <v>0</v>
      </c>
      <c r="S413" s="59">
        <f t="shared" si="6"/>
        <v>0</v>
      </c>
      <c r="T413" s="50">
        <v>44705.60708159722</v>
      </c>
    </row>
    <row r="414" spans="1:20" x14ac:dyDescent="0.25">
      <c r="A414" t="s">
        <v>224</v>
      </c>
      <c r="B414" t="s">
        <v>220</v>
      </c>
      <c r="C414" t="s">
        <v>314</v>
      </c>
      <c r="D414" t="s">
        <v>147</v>
      </c>
      <c r="E414" t="s">
        <v>114</v>
      </c>
      <c r="F414" t="s">
        <v>86</v>
      </c>
      <c r="G414" t="s">
        <v>14</v>
      </c>
      <c r="H414" t="s">
        <v>408</v>
      </c>
      <c r="I414">
        <v>11357</v>
      </c>
      <c r="J414" s="63">
        <v>2506352.81546363</v>
      </c>
      <c r="K414" s="63">
        <v>4024044.3626860664</v>
      </c>
      <c r="M414" s="62">
        <v>0.62284423072081363</v>
      </c>
      <c r="N414" s="59">
        <v>1.84</v>
      </c>
      <c r="O414" s="69">
        <v>1.7342000000000002</v>
      </c>
      <c r="P414">
        <v>7073</v>
      </c>
      <c r="Q414">
        <v>12266</v>
      </c>
      <c r="R414" s="59">
        <v>140.47999999999999</v>
      </c>
      <c r="S414" s="59">
        <f t="shared" si="6"/>
        <v>12406.48</v>
      </c>
      <c r="T414" s="50">
        <v>44705.60708159722</v>
      </c>
    </row>
    <row r="415" spans="1:20" x14ac:dyDescent="0.25">
      <c r="A415" t="s">
        <v>224</v>
      </c>
      <c r="B415" t="s">
        <v>220</v>
      </c>
      <c r="C415" t="s">
        <v>315</v>
      </c>
      <c r="D415" t="s">
        <v>250</v>
      </c>
      <c r="E415" t="s">
        <v>114</v>
      </c>
      <c r="F415" t="s">
        <v>86</v>
      </c>
      <c r="G415" t="s">
        <v>14</v>
      </c>
      <c r="H415" t="s">
        <v>408</v>
      </c>
      <c r="I415">
        <v>31729</v>
      </c>
      <c r="J415" s="63">
        <v>2506352.81546363</v>
      </c>
      <c r="K415" s="73">
        <v>4096989.6015172042</v>
      </c>
      <c r="M415" s="62">
        <v>0.61175474170973565</v>
      </c>
      <c r="N415" s="61">
        <v>1.9</v>
      </c>
      <c r="O415" s="74">
        <v>1.7907499999999998</v>
      </c>
      <c r="P415">
        <v>19410</v>
      </c>
      <c r="Q415" s="59">
        <v>34758.46</v>
      </c>
      <c r="R415" s="59">
        <v>288.32</v>
      </c>
      <c r="S415" s="59">
        <f t="shared" si="6"/>
        <v>35046.78</v>
      </c>
      <c r="T415" s="50">
        <v>44705.60708159722</v>
      </c>
    </row>
    <row r="416" spans="1:20" x14ac:dyDescent="0.25">
      <c r="A416" t="s">
        <v>224</v>
      </c>
      <c r="B416" t="s">
        <v>220</v>
      </c>
      <c r="C416" t="s">
        <v>316</v>
      </c>
      <c r="D416" t="s">
        <v>278</v>
      </c>
      <c r="E416" t="s">
        <v>114</v>
      </c>
      <c r="F416" t="s">
        <v>86</v>
      </c>
      <c r="G416" t="s">
        <v>14</v>
      </c>
      <c r="H416" t="s">
        <v>408</v>
      </c>
      <c r="I416">
        <v>5499</v>
      </c>
      <c r="J416" s="63">
        <v>2506352.81546363</v>
      </c>
      <c r="K416" s="73">
        <v>4096989.6015172042</v>
      </c>
      <c r="M416" s="62">
        <v>0.61175474170973565</v>
      </c>
      <c r="N416" s="61">
        <v>1.9</v>
      </c>
      <c r="O416" s="74">
        <v>1.7907499999999998</v>
      </c>
      <c r="P416">
        <v>3364</v>
      </c>
      <c r="Q416" s="59">
        <v>6024.08</v>
      </c>
      <c r="R416" s="59">
        <v>64.459999999999994</v>
      </c>
      <c r="S416" s="59">
        <f t="shared" si="6"/>
        <v>6088.54</v>
      </c>
      <c r="T416" s="50">
        <v>44705.60708159722</v>
      </c>
    </row>
    <row r="417" spans="1:20" x14ac:dyDescent="0.25">
      <c r="A417" t="s">
        <v>224</v>
      </c>
      <c r="B417" t="s">
        <v>220</v>
      </c>
      <c r="C417" t="s">
        <v>317</v>
      </c>
      <c r="D417" t="s">
        <v>282</v>
      </c>
      <c r="E417" t="s">
        <v>114</v>
      </c>
      <c r="F417" t="s">
        <v>86</v>
      </c>
      <c r="G417" t="s">
        <v>14</v>
      </c>
      <c r="H417" t="s">
        <v>408</v>
      </c>
      <c r="I417">
        <v>49793</v>
      </c>
      <c r="J417" s="63">
        <v>2506352.81546363</v>
      </c>
      <c r="K417" s="73">
        <v>4096989.6015172042</v>
      </c>
      <c r="M417" s="62">
        <v>0.61175474170973565</v>
      </c>
      <c r="N417" s="61">
        <v>1.9</v>
      </c>
      <c r="O417" s="74">
        <v>1.7907499999999998</v>
      </c>
      <c r="P417">
        <v>30461</v>
      </c>
      <c r="Q417" s="59">
        <v>54548.04</v>
      </c>
      <c r="R417" s="59">
        <v>438.73</v>
      </c>
      <c r="S417" s="59">
        <f t="shared" si="6"/>
        <v>54986.770000000004</v>
      </c>
      <c r="T417" s="50">
        <v>44705.60708159722</v>
      </c>
    </row>
    <row r="418" spans="1:20" x14ac:dyDescent="0.25">
      <c r="A418" t="s">
        <v>224</v>
      </c>
      <c r="B418" t="s">
        <v>220</v>
      </c>
      <c r="C418" t="s">
        <v>318</v>
      </c>
      <c r="D418" t="s">
        <v>283</v>
      </c>
      <c r="E418" t="s">
        <v>114</v>
      </c>
      <c r="F418" t="s">
        <v>86</v>
      </c>
      <c r="G418" t="s">
        <v>303</v>
      </c>
      <c r="H418" t="s">
        <v>408</v>
      </c>
      <c r="I418">
        <v>28453</v>
      </c>
      <c r="J418" s="63">
        <v>2506352.81546363</v>
      </c>
      <c r="N418" s="59">
        <v>0.68</v>
      </c>
      <c r="O418" s="69">
        <v>0.64090000000000003</v>
      </c>
      <c r="Q418">
        <v>0</v>
      </c>
      <c r="R418">
        <v>0</v>
      </c>
      <c r="S418" s="59">
        <f t="shared" si="6"/>
        <v>0</v>
      </c>
      <c r="T418" s="50">
        <v>44705.60708159722</v>
      </c>
    </row>
    <row r="419" spans="1:20" x14ac:dyDescent="0.25">
      <c r="A419" t="s">
        <v>224</v>
      </c>
      <c r="B419" t="s">
        <v>220</v>
      </c>
      <c r="C419" t="s">
        <v>309</v>
      </c>
      <c r="D419" t="s">
        <v>147</v>
      </c>
      <c r="E419" t="s">
        <v>160</v>
      </c>
      <c r="F419" t="s">
        <v>86</v>
      </c>
      <c r="G419" t="s">
        <v>14</v>
      </c>
      <c r="H419" t="s">
        <v>408</v>
      </c>
      <c r="I419">
        <v>2635</v>
      </c>
      <c r="J419" s="63">
        <v>2506352.81546363</v>
      </c>
      <c r="K419" s="63">
        <v>4024044.3626860664</v>
      </c>
      <c r="M419" s="62">
        <v>0.62284423072081363</v>
      </c>
      <c r="N419" s="59">
        <v>8.3699999999999992</v>
      </c>
      <c r="O419" s="69">
        <v>7.867799999999999</v>
      </c>
      <c r="P419">
        <v>1641</v>
      </c>
      <c r="Q419" s="59">
        <v>12911.06</v>
      </c>
      <c r="R419" s="59">
        <v>-110.15</v>
      </c>
      <c r="S419" s="59">
        <f t="shared" si="6"/>
        <v>12800.91</v>
      </c>
      <c r="T419" s="50">
        <v>44705.60708159722</v>
      </c>
    </row>
    <row r="420" spans="1:20" x14ac:dyDescent="0.25">
      <c r="A420" t="s">
        <v>224</v>
      </c>
      <c r="B420" t="s">
        <v>220</v>
      </c>
      <c r="C420" t="s">
        <v>310</v>
      </c>
      <c r="D420" t="s">
        <v>278</v>
      </c>
      <c r="E420" t="s">
        <v>160</v>
      </c>
      <c r="F420" t="s">
        <v>86</v>
      </c>
      <c r="G420" t="s">
        <v>14</v>
      </c>
      <c r="H420" t="s">
        <v>408</v>
      </c>
      <c r="I420">
        <v>1944</v>
      </c>
      <c r="J420" s="63">
        <v>2506352.81546363</v>
      </c>
      <c r="K420" s="73">
        <v>4096989.6015172042</v>
      </c>
      <c r="M420" s="62">
        <v>0.61175474170973565</v>
      </c>
      <c r="N420" s="59">
        <v>9.19</v>
      </c>
      <c r="O420" s="69">
        <v>8.6385999999999985</v>
      </c>
      <c r="P420">
        <v>1189</v>
      </c>
      <c r="Q420" s="61">
        <v>10271.299999999999</v>
      </c>
      <c r="R420" s="59">
        <v>8.6300000000000008</v>
      </c>
      <c r="S420" s="59">
        <f t="shared" si="6"/>
        <v>10279.929999999998</v>
      </c>
      <c r="T420" s="50">
        <v>44705.60708159722</v>
      </c>
    </row>
    <row r="421" spans="1:20" x14ac:dyDescent="0.25">
      <c r="A421" t="s">
        <v>224</v>
      </c>
      <c r="B421" t="s">
        <v>220</v>
      </c>
      <c r="C421" t="s">
        <v>311</v>
      </c>
      <c r="D421" t="s">
        <v>283</v>
      </c>
      <c r="E421" t="s">
        <v>160</v>
      </c>
      <c r="F421" t="s">
        <v>86</v>
      </c>
      <c r="G421" t="s">
        <v>303</v>
      </c>
      <c r="H421" t="s">
        <v>408</v>
      </c>
      <c r="I421">
        <v>4919</v>
      </c>
      <c r="J421" s="63">
        <v>2506352.81546363</v>
      </c>
      <c r="N421" s="59">
        <v>0.86</v>
      </c>
      <c r="O421" s="69">
        <v>0.8083999999999999</v>
      </c>
      <c r="Q421">
        <v>0</v>
      </c>
      <c r="R421">
        <v>0</v>
      </c>
      <c r="S421" s="59">
        <f t="shared" si="6"/>
        <v>0</v>
      </c>
      <c r="T421" s="50">
        <v>44705.60708159722</v>
      </c>
    </row>
    <row r="422" spans="1:20" x14ac:dyDescent="0.25">
      <c r="A422" t="s">
        <v>224</v>
      </c>
      <c r="B422" t="s">
        <v>220</v>
      </c>
      <c r="C422" t="s">
        <v>312</v>
      </c>
      <c r="D422" t="s">
        <v>282</v>
      </c>
      <c r="E422" t="s">
        <v>122</v>
      </c>
      <c r="F422" t="s">
        <v>86</v>
      </c>
      <c r="G422" t="s">
        <v>14</v>
      </c>
      <c r="H422" t="s">
        <v>408</v>
      </c>
      <c r="I422">
        <v>2876</v>
      </c>
      <c r="J422" s="63">
        <v>2506352.81546363</v>
      </c>
      <c r="K422" s="73">
        <v>4096989.6015172042</v>
      </c>
      <c r="M422" s="62">
        <v>0.61175474170973565</v>
      </c>
      <c r="N422" s="59">
        <v>48.98</v>
      </c>
      <c r="O422" s="69">
        <v>46.041199999999996</v>
      </c>
      <c r="P422">
        <v>1759</v>
      </c>
      <c r="Q422" s="59">
        <v>80986.47</v>
      </c>
      <c r="R422" s="59">
        <v>230.21</v>
      </c>
      <c r="S422" s="59">
        <f t="shared" si="6"/>
        <v>81216.680000000008</v>
      </c>
      <c r="T422" s="50">
        <v>44705.60708159722</v>
      </c>
    </row>
    <row r="423" spans="1:20" x14ac:dyDescent="0.25">
      <c r="A423" t="s">
        <v>224</v>
      </c>
      <c r="B423" t="s">
        <v>220</v>
      </c>
      <c r="C423" t="s">
        <v>313</v>
      </c>
      <c r="D423" t="s">
        <v>283</v>
      </c>
      <c r="E423" t="s">
        <v>122</v>
      </c>
      <c r="F423" t="s">
        <v>86</v>
      </c>
      <c r="G423" t="s">
        <v>303</v>
      </c>
      <c r="H423" t="s">
        <v>408</v>
      </c>
      <c r="I423">
        <v>2295</v>
      </c>
      <c r="J423" s="63">
        <v>2506352.81546363</v>
      </c>
      <c r="N423" s="59">
        <v>3.39</v>
      </c>
      <c r="O423" s="69">
        <v>3.1865999999999999</v>
      </c>
      <c r="Q423">
        <v>0</v>
      </c>
      <c r="R423">
        <v>0</v>
      </c>
      <c r="S423" s="59">
        <f t="shared" si="6"/>
        <v>0</v>
      </c>
      <c r="T423" s="50">
        <v>44705.60708159722</v>
      </c>
    </row>
    <row r="424" spans="1:20" x14ac:dyDescent="0.25">
      <c r="A424" t="s">
        <v>225</v>
      </c>
      <c r="B424" t="s">
        <v>220</v>
      </c>
      <c r="C424" t="s">
        <v>314</v>
      </c>
      <c r="D424" t="s">
        <v>147</v>
      </c>
      <c r="E424" t="s">
        <v>114</v>
      </c>
      <c r="F424" t="s">
        <v>86</v>
      </c>
      <c r="G424" t="s">
        <v>14</v>
      </c>
      <c r="H424" t="s">
        <v>408</v>
      </c>
      <c r="I424">
        <v>11357</v>
      </c>
      <c r="J424" s="63">
        <v>1108438.36353024</v>
      </c>
      <c r="K424" s="63">
        <v>4024044.3626860664</v>
      </c>
      <c r="M424" s="62">
        <v>0.27545381303658212</v>
      </c>
      <c r="N424" s="59">
        <v>1.84</v>
      </c>
      <c r="O424" s="69">
        <v>1.7342000000000002</v>
      </c>
      <c r="P424">
        <v>3128</v>
      </c>
      <c r="Q424" s="59">
        <v>5424.58</v>
      </c>
      <c r="R424" s="59">
        <v>62.42</v>
      </c>
      <c r="S424" s="59">
        <f t="shared" si="6"/>
        <v>5487</v>
      </c>
      <c r="T424" s="50">
        <v>44705.60708159722</v>
      </c>
    </row>
    <row r="425" spans="1:20" x14ac:dyDescent="0.25">
      <c r="A425" t="s">
        <v>225</v>
      </c>
      <c r="B425" t="s">
        <v>220</v>
      </c>
      <c r="C425" t="s">
        <v>315</v>
      </c>
      <c r="D425" t="s">
        <v>250</v>
      </c>
      <c r="E425" t="s">
        <v>114</v>
      </c>
      <c r="F425" t="s">
        <v>86</v>
      </c>
      <c r="G425" t="s">
        <v>14</v>
      </c>
      <c r="H425" t="s">
        <v>408</v>
      </c>
      <c r="I425">
        <v>31729</v>
      </c>
      <c r="J425" s="63">
        <v>1108438.36353024</v>
      </c>
      <c r="K425" s="73">
        <v>4096989.6015172042</v>
      </c>
      <c r="M425" s="62">
        <v>0.27054946957145343</v>
      </c>
      <c r="N425" s="61">
        <v>1.9</v>
      </c>
      <c r="O425" s="74">
        <v>1.7907499999999998</v>
      </c>
      <c r="P425">
        <v>8584</v>
      </c>
      <c r="Q425" s="61">
        <v>15371.8</v>
      </c>
      <c r="R425" s="59">
        <v>128.93</v>
      </c>
      <c r="S425" s="59">
        <f t="shared" si="6"/>
        <v>15500.73</v>
      </c>
      <c r="T425" s="50">
        <v>44705.60708159722</v>
      </c>
    </row>
    <row r="426" spans="1:20" x14ac:dyDescent="0.25">
      <c r="A426" t="s">
        <v>225</v>
      </c>
      <c r="B426" t="s">
        <v>220</v>
      </c>
      <c r="C426" t="s">
        <v>316</v>
      </c>
      <c r="D426" t="s">
        <v>278</v>
      </c>
      <c r="E426" t="s">
        <v>114</v>
      </c>
      <c r="F426" t="s">
        <v>86</v>
      </c>
      <c r="G426" t="s">
        <v>14</v>
      </c>
      <c r="H426" t="s">
        <v>408</v>
      </c>
      <c r="I426">
        <v>5499</v>
      </c>
      <c r="J426" s="63">
        <v>1108438.36353024</v>
      </c>
      <c r="K426" s="73">
        <v>4096989.6015172042</v>
      </c>
      <c r="M426" s="62">
        <v>0.27054946957145343</v>
      </c>
      <c r="N426" s="61">
        <v>1.9</v>
      </c>
      <c r="O426" s="74">
        <v>1.7907499999999998</v>
      </c>
      <c r="P426">
        <v>1487</v>
      </c>
      <c r="Q426" s="59">
        <v>2662.85</v>
      </c>
      <c r="R426" s="59">
        <v>30.46</v>
      </c>
      <c r="S426" s="59">
        <f t="shared" si="6"/>
        <v>2693.31</v>
      </c>
      <c r="T426" s="50">
        <v>44705.60708159722</v>
      </c>
    </row>
    <row r="427" spans="1:20" x14ac:dyDescent="0.25">
      <c r="A427" t="s">
        <v>225</v>
      </c>
      <c r="B427" t="s">
        <v>220</v>
      </c>
      <c r="C427" t="s">
        <v>317</v>
      </c>
      <c r="D427" t="s">
        <v>282</v>
      </c>
      <c r="E427" t="s">
        <v>114</v>
      </c>
      <c r="F427" t="s">
        <v>86</v>
      </c>
      <c r="G427" t="s">
        <v>14</v>
      </c>
      <c r="H427" t="s">
        <v>408</v>
      </c>
      <c r="I427">
        <v>49793</v>
      </c>
      <c r="J427" s="63">
        <v>1108438.36353024</v>
      </c>
      <c r="K427" s="73">
        <v>4096989.6015172042</v>
      </c>
      <c r="M427" s="62">
        <v>0.27054946957145343</v>
      </c>
      <c r="N427" s="61">
        <v>1.9</v>
      </c>
      <c r="O427" s="74">
        <v>1.7907499999999998</v>
      </c>
      <c r="P427">
        <v>13471</v>
      </c>
      <c r="Q427" s="59">
        <v>24123.19</v>
      </c>
      <c r="R427" s="61">
        <v>191.6</v>
      </c>
      <c r="S427" s="59">
        <f t="shared" si="6"/>
        <v>24314.789999999997</v>
      </c>
      <c r="T427" s="50">
        <v>44705.60708159722</v>
      </c>
    </row>
    <row r="428" spans="1:20" x14ac:dyDescent="0.25">
      <c r="A428" t="s">
        <v>225</v>
      </c>
      <c r="B428" t="s">
        <v>220</v>
      </c>
      <c r="C428" t="s">
        <v>318</v>
      </c>
      <c r="D428" t="s">
        <v>283</v>
      </c>
      <c r="E428" t="s">
        <v>114</v>
      </c>
      <c r="F428" t="s">
        <v>86</v>
      </c>
      <c r="G428" t="s">
        <v>14</v>
      </c>
      <c r="H428" t="s">
        <v>408</v>
      </c>
      <c r="I428">
        <v>28453</v>
      </c>
      <c r="J428" s="63">
        <v>1108438.36353024</v>
      </c>
      <c r="K428" s="63">
        <v>1108438.36353024</v>
      </c>
      <c r="M428">
        <v>1</v>
      </c>
      <c r="N428" s="59">
        <v>0.68</v>
      </c>
      <c r="O428" s="69">
        <v>0.64090000000000003</v>
      </c>
      <c r="P428">
        <v>28453</v>
      </c>
      <c r="Q428" s="59">
        <v>18235.53</v>
      </c>
      <c r="R428" s="61">
        <v>247.4</v>
      </c>
      <c r="S428" s="59">
        <f t="shared" si="6"/>
        <v>18482.93</v>
      </c>
      <c r="T428" s="50">
        <v>44705.60708159722</v>
      </c>
    </row>
    <row r="429" spans="1:20" x14ac:dyDescent="0.25">
      <c r="A429" t="s">
        <v>225</v>
      </c>
      <c r="B429" t="s">
        <v>220</v>
      </c>
      <c r="C429" t="s">
        <v>309</v>
      </c>
      <c r="D429" t="s">
        <v>147</v>
      </c>
      <c r="E429" t="s">
        <v>160</v>
      </c>
      <c r="F429" t="s">
        <v>86</v>
      </c>
      <c r="G429" t="s">
        <v>14</v>
      </c>
      <c r="H429" t="s">
        <v>408</v>
      </c>
      <c r="I429">
        <v>2635</v>
      </c>
      <c r="J429" s="63">
        <v>1108438.36353024</v>
      </c>
      <c r="K429" s="63">
        <v>4024044.3626860664</v>
      </c>
      <c r="M429" s="62">
        <v>0.27545381303658212</v>
      </c>
      <c r="N429" s="59">
        <v>8.3699999999999992</v>
      </c>
      <c r="O429" s="69">
        <v>7.867799999999999</v>
      </c>
      <c r="P429">
        <v>725</v>
      </c>
      <c r="Q429" s="59">
        <v>5704.15</v>
      </c>
      <c r="R429" s="61">
        <v>-47.2</v>
      </c>
      <c r="S429" s="59">
        <f t="shared" si="6"/>
        <v>5656.95</v>
      </c>
      <c r="T429" s="50">
        <v>44705.60708159722</v>
      </c>
    </row>
    <row r="430" spans="1:20" x14ac:dyDescent="0.25">
      <c r="A430" t="s">
        <v>225</v>
      </c>
      <c r="B430" t="s">
        <v>220</v>
      </c>
      <c r="C430" t="s">
        <v>310</v>
      </c>
      <c r="D430" t="s">
        <v>278</v>
      </c>
      <c r="E430" t="s">
        <v>160</v>
      </c>
      <c r="F430" t="s">
        <v>86</v>
      </c>
      <c r="G430" t="s">
        <v>14</v>
      </c>
      <c r="H430" t="s">
        <v>408</v>
      </c>
      <c r="I430">
        <v>1944</v>
      </c>
      <c r="J430" s="63">
        <v>1108438.36353024</v>
      </c>
      <c r="K430" s="73">
        <v>4096989.6015172042</v>
      </c>
      <c r="M430" s="62">
        <v>0.27054946957145343</v>
      </c>
      <c r="N430" s="59">
        <v>9.19</v>
      </c>
      <c r="O430" s="69">
        <v>8.6385999999999985</v>
      </c>
      <c r="P430">
        <v>525</v>
      </c>
      <c r="Q430" s="59">
        <v>4535.26</v>
      </c>
      <c r="R430" s="59">
        <v>8.64</v>
      </c>
      <c r="S430" s="59">
        <f t="shared" si="6"/>
        <v>4543.9000000000005</v>
      </c>
      <c r="T430" s="50">
        <v>44705.60708159722</v>
      </c>
    </row>
    <row r="431" spans="1:20" x14ac:dyDescent="0.25">
      <c r="A431" t="s">
        <v>225</v>
      </c>
      <c r="B431" t="s">
        <v>220</v>
      </c>
      <c r="C431" t="s">
        <v>311</v>
      </c>
      <c r="D431" t="s">
        <v>283</v>
      </c>
      <c r="E431" t="s">
        <v>160</v>
      </c>
      <c r="F431" t="s">
        <v>86</v>
      </c>
      <c r="G431" t="s">
        <v>14</v>
      </c>
      <c r="H431" t="s">
        <v>408</v>
      </c>
      <c r="I431">
        <v>4919</v>
      </c>
      <c r="J431" s="63">
        <v>1108438.36353024</v>
      </c>
      <c r="K431" s="63">
        <v>1108438.36353024</v>
      </c>
      <c r="M431">
        <v>1</v>
      </c>
      <c r="N431" s="59">
        <v>0.86</v>
      </c>
      <c r="O431" s="69">
        <v>0.8083999999999999</v>
      </c>
      <c r="P431">
        <v>4919</v>
      </c>
      <c r="Q431" s="59">
        <v>3976.52</v>
      </c>
      <c r="R431" s="59">
        <v>-42.04</v>
      </c>
      <c r="S431" s="59">
        <f t="shared" si="6"/>
        <v>3934.48</v>
      </c>
      <c r="T431" s="50">
        <v>44705.60708159722</v>
      </c>
    </row>
    <row r="432" spans="1:20" x14ac:dyDescent="0.25">
      <c r="A432" t="s">
        <v>225</v>
      </c>
      <c r="B432" t="s">
        <v>220</v>
      </c>
      <c r="C432" t="s">
        <v>312</v>
      </c>
      <c r="D432" t="s">
        <v>282</v>
      </c>
      <c r="E432" t="s">
        <v>122</v>
      </c>
      <c r="F432" t="s">
        <v>86</v>
      </c>
      <c r="G432" t="s">
        <v>14</v>
      </c>
      <c r="H432" t="s">
        <v>408</v>
      </c>
      <c r="I432">
        <v>2876</v>
      </c>
      <c r="J432" s="63">
        <v>1108438.36353024</v>
      </c>
      <c r="K432" s="73">
        <v>4096989.6015172042</v>
      </c>
      <c r="M432" s="62">
        <v>0.27054946957145343</v>
      </c>
      <c r="N432" s="59">
        <v>48.98</v>
      </c>
      <c r="O432" s="69">
        <v>46.041199999999996</v>
      </c>
      <c r="P432">
        <v>778</v>
      </c>
      <c r="Q432" s="59">
        <v>35820.050000000003</v>
      </c>
      <c r="R432" s="59">
        <v>138.12</v>
      </c>
      <c r="S432" s="59">
        <f t="shared" si="6"/>
        <v>35958.170000000006</v>
      </c>
      <c r="T432" s="50">
        <v>44705.60708159722</v>
      </c>
    </row>
    <row r="433" spans="1:20" x14ac:dyDescent="0.25">
      <c r="A433" t="s">
        <v>225</v>
      </c>
      <c r="B433" t="s">
        <v>220</v>
      </c>
      <c r="C433" t="s">
        <v>313</v>
      </c>
      <c r="D433" t="s">
        <v>283</v>
      </c>
      <c r="E433" t="s">
        <v>122</v>
      </c>
      <c r="F433" t="s">
        <v>86</v>
      </c>
      <c r="G433" t="s">
        <v>14</v>
      </c>
      <c r="H433" t="s">
        <v>408</v>
      </c>
      <c r="I433">
        <v>2295</v>
      </c>
      <c r="J433" s="63">
        <v>1108438.36353024</v>
      </c>
      <c r="K433" s="63">
        <v>1108438.36353024</v>
      </c>
      <c r="M433">
        <v>1</v>
      </c>
      <c r="N433" s="59">
        <v>3.39</v>
      </c>
      <c r="O433" s="69">
        <v>3.1865999999999999</v>
      </c>
      <c r="P433">
        <v>2295</v>
      </c>
      <c r="Q433" s="59">
        <v>7313.25</v>
      </c>
      <c r="R433" s="59">
        <v>28.68</v>
      </c>
      <c r="S433" s="59">
        <f t="shared" si="6"/>
        <v>7341.93</v>
      </c>
      <c r="T433" s="50">
        <v>44705.60708159722</v>
      </c>
    </row>
    <row r="434" spans="1:20" x14ac:dyDescent="0.25">
      <c r="A434" t="s">
        <v>176</v>
      </c>
      <c r="B434" t="s">
        <v>175</v>
      </c>
      <c r="C434" t="s">
        <v>319</v>
      </c>
      <c r="D434" t="s">
        <v>147</v>
      </c>
      <c r="E434" t="s">
        <v>114</v>
      </c>
      <c r="F434" t="s">
        <v>40</v>
      </c>
      <c r="G434" t="s">
        <v>14</v>
      </c>
      <c r="H434" t="s">
        <v>408</v>
      </c>
      <c r="I434">
        <v>13645</v>
      </c>
      <c r="J434" s="75">
        <v>303.938495129741</v>
      </c>
      <c r="K434" s="63">
        <v>2154544.0073509519</v>
      </c>
      <c r="M434" s="70">
        <v>1.4106859460412624E-4</v>
      </c>
      <c r="N434" s="59">
        <v>1.02</v>
      </c>
      <c r="O434" s="74">
        <v>0.96135000000000004</v>
      </c>
      <c r="P434">
        <v>1</v>
      </c>
      <c r="Q434" s="59">
        <v>0.96</v>
      </c>
      <c r="R434">
        <v>0</v>
      </c>
      <c r="S434" s="59">
        <f t="shared" si="6"/>
        <v>0.96</v>
      </c>
      <c r="T434" s="50">
        <v>44705.60708159722</v>
      </c>
    </row>
    <row r="435" spans="1:20" x14ac:dyDescent="0.25">
      <c r="A435" t="s">
        <v>176</v>
      </c>
      <c r="B435" t="s">
        <v>175</v>
      </c>
      <c r="C435" t="s">
        <v>320</v>
      </c>
      <c r="D435" t="s">
        <v>276</v>
      </c>
      <c r="E435" t="s">
        <v>114</v>
      </c>
      <c r="F435" t="s">
        <v>40</v>
      </c>
      <c r="G435" t="s">
        <v>14</v>
      </c>
      <c r="H435" t="s">
        <v>408</v>
      </c>
      <c r="I435">
        <v>50953</v>
      </c>
      <c r="J435" s="75">
        <v>303.938495129741</v>
      </c>
      <c r="K435" s="71">
        <v>1668369.0561830036</v>
      </c>
      <c r="M435" s="70">
        <v>1.8217701533323208E-4</v>
      </c>
      <c r="N435" s="59">
        <v>0.64</v>
      </c>
      <c r="O435" s="69">
        <v>0.60320000000000007</v>
      </c>
      <c r="P435">
        <v>9</v>
      </c>
      <c r="Q435" s="59">
        <v>5.43</v>
      </c>
      <c r="R435">
        <v>0</v>
      </c>
      <c r="S435" s="59">
        <f t="shared" si="6"/>
        <v>5.43</v>
      </c>
      <c r="T435" s="50">
        <v>44705.60708159722</v>
      </c>
    </row>
    <row r="436" spans="1:20" x14ac:dyDescent="0.25">
      <c r="A436" t="s">
        <v>176</v>
      </c>
      <c r="B436" t="s">
        <v>175</v>
      </c>
      <c r="C436" t="s">
        <v>321</v>
      </c>
      <c r="D436" t="s">
        <v>281</v>
      </c>
      <c r="E436" t="s">
        <v>114</v>
      </c>
      <c r="F436" t="s">
        <v>40</v>
      </c>
      <c r="G436" t="s">
        <v>14</v>
      </c>
      <c r="H436" t="s">
        <v>408</v>
      </c>
      <c r="I436">
        <v>48820</v>
      </c>
      <c r="J436" s="75">
        <v>303.938495129741</v>
      </c>
      <c r="K436" s="63">
        <v>2181189.2820906593</v>
      </c>
      <c r="M436" s="70">
        <v>1.3934530928852605E-4</v>
      </c>
      <c r="N436" s="59">
        <v>1.08</v>
      </c>
      <c r="O436" s="69">
        <v>1.0179</v>
      </c>
      <c r="P436">
        <v>6</v>
      </c>
      <c r="Q436" s="59">
        <v>6.11</v>
      </c>
      <c r="R436">
        <v>0</v>
      </c>
      <c r="S436" s="59">
        <f t="shared" si="6"/>
        <v>6.11</v>
      </c>
      <c r="T436" s="50">
        <v>44705.60708159722</v>
      </c>
    </row>
    <row r="437" spans="1:20" x14ac:dyDescent="0.25">
      <c r="A437" t="s">
        <v>176</v>
      </c>
      <c r="B437" t="s">
        <v>175</v>
      </c>
      <c r="C437" t="s">
        <v>322</v>
      </c>
      <c r="D437" t="s">
        <v>147</v>
      </c>
      <c r="E437" t="s">
        <v>160</v>
      </c>
      <c r="F437" t="s">
        <v>40</v>
      </c>
      <c r="G437" t="s">
        <v>14</v>
      </c>
      <c r="H437" t="s">
        <v>408</v>
      </c>
      <c r="I437">
        <v>2501</v>
      </c>
      <c r="J437" s="75">
        <v>303.938495129741</v>
      </c>
      <c r="K437" s="63">
        <v>2154544.0073509519</v>
      </c>
      <c r="M437" s="70">
        <v>1.4106859460412624E-4</v>
      </c>
      <c r="N437" s="59">
        <v>12.58</v>
      </c>
      <c r="O437" s="69">
        <v>11.825199999999999</v>
      </c>
      <c r="P437">
        <v>0</v>
      </c>
      <c r="Q437">
        <v>0</v>
      </c>
      <c r="R437">
        <v>0</v>
      </c>
      <c r="S437" s="59">
        <f t="shared" si="6"/>
        <v>0</v>
      </c>
      <c r="T437" s="50">
        <v>44705.60708159722</v>
      </c>
    </row>
    <row r="438" spans="1:20" x14ac:dyDescent="0.25">
      <c r="A438" t="s">
        <v>176</v>
      </c>
      <c r="B438" t="s">
        <v>175</v>
      </c>
      <c r="C438" t="s">
        <v>323</v>
      </c>
      <c r="D438" t="s">
        <v>281</v>
      </c>
      <c r="E438" t="s">
        <v>160</v>
      </c>
      <c r="F438" t="s">
        <v>40</v>
      </c>
      <c r="G438" t="s">
        <v>14</v>
      </c>
      <c r="H438" t="s">
        <v>408</v>
      </c>
      <c r="I438">
        <v>3578</v>
      </c>
      <c r="J438" s="75">
        <v>303.938495129741</v>
      </c>
      <c r="K438" s="63">
        <v>2181189.2820906597</v>
      </c>
      <c r="M438" s="70">
        <v>1.3934530928852603E-4</v>
      </c>
      <c r="N438" s="59">
        <v>12.58</v>
      </c>
      <c r="O438" s="69">
        <v>11.825199999999999</v>
      </c>
      <c r="P438">
        <v>0</v>
      </c>
      <c r="Q438">
        <v>0</v>
      </c>
      <c r="R438">
        <v>0</v>
      </c>
      <c r="S438" s="59">
        <f t="shared" si="6"/>
        <v>0</v>
      </c>
      <c r="T438" s="50">
        <v>44705.60708159722</v>
      </c>
    </row>
    <row r="439" spans="1:20" x14ac:dyDescent="0.25">
      <c r="A439" t="s">
        <v>176</v>
      </c>
      <c r="B439" t="s">
        <v>175</v>
      </c>
      <c r="C439" t="s">
        <v>324</v>
      </c>
      <c r="D439" t="s">
        <v>147</v>
      </c>
      <c r="E439" t="s">
        <v>122</v>
      </c>
      <c r="F439" t="s">
        <v>40</v>
      </c>
      <c r="G439" t="s">
        <v>14</v>
      </c>
      <c r="H439" t="s">
        <v>408</v>
      </c>
      <c r="I439">
        <v>1476</v>
      </c>
      <c r="J439" s="75">
        <v>303.938495129741</v>
      </c>
      <c r="K439" s="63">
        <v>2154544.0073509524</v>
      </c>
      <c r="M439" s="70">
        <v>1.4106859460412619E-4</v>
      </c>
      <c r="N439" s="59">
        <v>8.56</v>
      </c>
      <c r="O439" s="69">
        <v>8.0464000000000002</v>
      </c>
      <c r="P439">
        <v>0</v>
      </c>
      <c r="Q439">
        <v>0</v>
      </c>
      <c r="R439">
        <v>0</v>
      </c>
      <c r="S439" s="59">
        <f t="shared" si="6"/>
        <v>0</v>
      </c>
      <c r="T439" s="50">
        <v>44705.60708159722</v>
      </c>
    </row>
    <row r="440" spans="1:20" x14ac:dyDescent="0.25">
      <c r="A440" t="s">
        <v>176</v>
      </c>
      <c r="B440" t="s">
        <v>175</v>
      </c>
      <c r="C440" t="s">
        <v>325</v>
      </c>
      <c r="D440" t="s">
        <v>281</v>
      </c>
      <c r="E440" t="s">
        <v>122</v>
      </c>
      <c r="F440" t="s">
        <v>40</v>
      </c>
      <c r="G440" t="s">
        <v>14</v>
      </c>
      <c r="H440" t="s">
        <v>408</v>
      </c>
      <c r="I440">
        <v>2068</v>
      </c>
      <c r="J440" s="75">
        <v>303.938495129741</v>
      </c>
      <c r="K440" s="63">
        <v>2181189.2820906593</v>
      </c>
      <c r="M440" s="70">
        <v>1.3934530928852605E-4</v>
      </c>
      <c r="N440" s="59">
        <v>8.57</v>
      </c>
      <c r="O440" s="69">
        <v>8.0557999999999996</v>
      </c>
      <c r="P440">
        <v>0</v>
      </c>
      <c r="Q440">
        <v>0</v>
      </c>
      <c r="R440">
        <v>0</v>
      </c>
      <c r="S440" s="59">
        <f t="shared" si="6"/>
        <v>0</v>
      </c>
      <c r="T440" s="50">
        <v>44705.60708159722</v>
      </c>
    </row>
    <row r="441" spans="1:20" x14ac:dyDescent="0.25">
      <c r="A441" t="s">
        <v>177</v>
      </c>
      <c r="B441" t="s">
        <v>175</v>
      </c>
      <c r="C441" t="s">
        <v>319</v>
      </c>
      <c r="D441" t="s">
        <v>147</v>
      </c>
      <c r="E441" t="s">
        <v>114</v>
      </c>
      <c r="F441" t="s">
        <v>40</v>
      </c>
      <c r="G441" t="s">
        <v>14</v>
      </c>
      <c r="H441" t="s">
        <v>408</v>
      </c>
      <c r="I441">
        <v>13645</v>
      </c>
      <c r="J441" s="66">
        <v>255662.930819967</v>
      </c>
      <c r="K441" s="63">
        <v>2154544.0073509519</v>
      </c>
      <c r="M441" s="62">
        <v>0.11866219949450411</v>
      </c>
      <c r="N441" s="59">
        <v>1.02</v>
      </c>
      <c r="O441" s="74">
        <v>0.96135000000000004</v>
      </c>
      <c r="P441">
        <v>1619</v>
      </c>
      <c r="Q441" s="59">
        <v>1556.43</v>
      </c>
      <c r="R441" s="59">
        <v>17.29</v>
      </c>
      <c r="S441" s="59">
        <f t="shared" si="6"/>
        <v>1573.72</v>
      </c>
      <c r="T441" s="50">
        <v>44705.60708159722</v>
      </c>
    </row>
    <row r="442" spans="1:20" x14ac:dyDescent="0.25">
      <c r="A442" t="s">
        <v>177</v>
      </c>
      <c r="B442" t="s">
        <v>175</v>
      </c>
      <c r="C442" t="s">
        <v>320</v>
      </c>
      <c r="D442" t="s">
        <v>276</v>
      </c>
      <c r="E442" t="s">
        <v>114</v>
      </c>
      <c r="F442" t="s">
        <v>40</v>
      </c>
      <c r="G442" t="s">
        <v>14</v>
      </c>
      <c r="H442" t="s">
        <v>408</v>
      </c>
      <c r="I442">
        <v>50953</v>
      </c>
      <c r="J442" s="66">
        <v>255662.930819967</v>
      </c>
      <c r="K442" s="71">
        <v>1668369.0561830036</v>
      </c>
      <c r="M442" s="62">
        <v>0.15324123273113699</v>
      </c>
      <c r="N442" s="59">
        <v>0.64</v>
      </c>
      <c r="O442" s="69">
        <v>0.60320000000000007</v>
      </c>
      <c r="P442">
        <v>7808</v>
      </c>
      <c r="Q442" s="59">
        <v>4709.79</v>
      </c>
      <c r="R442" s="59">
        <v>63.93</v>
      </c>
      <c r="S442" s="59">
        <f t="shared" si="6"/>
        <v>4773.72</v>
      </c>
      <c r="T442" s="50">
        <v>44705.60708159722</v>
      </c>
    </row>
    <row r="443" spans="1:20" x14ac:dyDescent="0.25">
      <c r="A443" t="s">
        <v>177</v>
      </c>
      <c r="B443" t="s">
        <v>175</v>
      </c>
      <c r="C443" t="s">
        <v>321</v>
      </c>
      <c r="D443" t="s">
        <v>281</v>
      </c>
      <c r="E443" t="s">
        <v>114</v>
      </c>
      <c r="F443" t="s">
        <v>40</v>
      </c>
      <c r="G443" t="s">
        <v>14</v>
      </c>
      <c r="H443" t="s">
        <v>408</v>
      </c>
      <c r="I443">
        <v>48820</v>
      </c>
      <c r="J443" s="66">
        <v>255662.930819967</v>
      </c>
      <c r="K443" s="63">
        <v>2181189.2820906593</v>
      </c>
      <c r="M443" s="62">
        <v>0.11721262932986509</v>
      </c>
      <c r="N443" s="59">
        <v>1.08</v>
      </c>
      <c r="O443" s="69">
        <v>1.0179</v>
      </c>
      <c r="P443">
        <v>5722</v>
      </c>
      <c r="Q443" s="59">
        <v>5824.42</v>
      </c>
      <c r="R443" s="59">
        <v>62.08</v>
      </c>
      <c r="S443" s="59">
        <f t="shared" si="6"/>
        <v>5886.5</v>
      </c>
      <c r="T443" s="50">
        <v>44705.60708159722</v>
      </c>
    </row>
    <row r="444" spans="1:20" x14ac:dyDescent="0.25">
      <c r="A444" t="s">
        <v>177</v>
      </c>
      <c r="B444" t="s">
        <v>175</v>
      </c>
      <c r="C444" t="s">
        <v>322</v>
      </c>
      <c r="D444" t="s">
        <v>147</v>
      </c>
      <c r="E444" t="s">
        <v>160</v>
      </c>
      <c r="F444" t="s">
        <v>40</v>
      </c>
      <c r="G444" t="s">
        <v>14</v>
      </c>
      <c r="H444" t="s">
        <v>408</v>
      </c>
      <c r="I444">
        <v>2501</v>
      </c>
      <c r="J444" s="66">
        <v>255662.930819967</v>
      </c>
      <c r="K444" s="63">
        <v>2154544.0073509519</v>
      </c>
      <c r="M444" s="62">
        <v>0.11866219949450411</v>
      </c>
      <c r="N444" s="59">
        <v>12.58</v>
      </c>
      <c r="O444" s="69">
        <v>11.825199999999999</v>
      </c>
      <c r="P444">
        <v>296</v>
      </c>
      <c r="Q444" s="59">
        <v>3500.26</v>
      </c>
      <c r="R444" s="59">
        <v>-23.66</v>
      </c>
      <c r="S444" s="59">
        <f t="shared" si="6"/>
        <v>3476.6000000000004</v>
      </c>
      <c r="T444" s="50">
        <v>44705.60708159722</v>
      </c>
    </row>
    <row r="445" spans="1:20" x14ac:dyDescent="0.25">
      <c r="A445" t="s">
        <v>177</v>
      </c>
      <c r="B445" t="s">
        <v>175</v>
      </c>
      <c r="C445" t="s">
        <v>323</v>
      </c>
      <c r="D445" t="s">
        <v>281</v>
      </c>
      <c r="E445" t="s">
        <v>160</v>
      </c>
      <c r="F445" t="s">
        <v>40</v>
      </c>
      <c r="G445" t="s">
        <v>14</v>
      </c>
      <c r="H445" t="s">
        <v>408</v>
      </c>
      <c r="I445">
        <v>3578</v>
      </c>
      <c r="J445" s="66">
        <v>255662.930819967</v>
      </c>
      <c r="K445" s="63">
        <v>2181189.2820906597</v>
      </c>
      <c r="M445" s="62">
        <v>0.11721262932986508</v>
      </c>
      <c r="N445" s="59">
        <v>12.58</v>
      </c>
      <c r="O445" s="69">
        <v>11.825199999999999</v>
      </c>
      <c r="P445">
        <v>419</v>
      </c>
      <c r="Q445" s="59">
        <v>4954.76</v>
      </c>
      <c r="R445" s="59">
        <v>-70.95</v>
      </c>
      <c r="S445" s="59">
        <f t="shared" si="6"/>
        <v>4883.8100000000004</v>
      </c>
      <c r="T445" s="50">
        <v>44705.60708159722</v>
      </c>
    </row>
    <row r="446" spans="1:20" x14ac:dyDescent="0.25">
      <c r="A446" t="s">
        <v>177</v>
      </c>
      <c r="B446" t="s">
        <v>175</v>
      </c>
      <c r="C446" t="s">
        <v>324</v>
      </c>
      <c r="D446" t="s">
        <v>147</v>
      </c>
      <c r="E446" t="s">
        <v>122</v>
      </c>
      <c r="F446" t="s">
        <v>40</v>
      </c>
      <c r="G446" t="s">
        <v>14</v>
      </c>
      <c r="H446" t="s">
        <v>408</v>
      </c>
      <c r="I446">
        <v>1476</v>
      </c>
      <c r="J446" s="66">
        <v>255662.930819967</v>
      </c>
      <c r="K446" s="63">
        <v>2154544.0073509524</v>
      </c>
      <c r="M446" s="62">
        <v>0.1186621994945041</v>
      </c>
      <c r="N446" s="59">
        <v>8.56</v>
      </c>
      <c r="O446" s="69">
        <v>8.0464000000000002</v>
      </c>
      <c r="P446">
        <v>175</v>
      </c>
      <c r="Q446" s="59">
        <v>1408.12</v>
      </c>
      <c r="R446" s="61">
        <v>-16.100000000000001</v>
      </c>
      <c r="S446" s="59">
        <f t="shared" si="6"/>
        <v>1392.02</v>
      </c>
      <c r="T446" s="50">
        <v>44705.60708159722</v>
      </c>
    </row>
    <row r="447" spans="1:20" x14ac:dyDescent="0.25">
      <c r="A447" t="s">
        <v>177</v>
      </c>
      <c r="B447" t="s">
        <v>175</v>
      </c>
      <c r="C447" t="s">
        <v>325</v>
      </c>
      <c r="D447" t="s">
        <v>281</v>
      </c>
      <c r="E447" t="s">
        <v>122</v>
      </c>
      <c r="F447" t="s">
        <v>40</v>
      </c>
      <c r="G447" t="s">
        <v>14</v>
      </c>
      <c r="H447" t="s">
        <v>408</v>
      </c>
      <c r="I447">
        <v>2068</v>
      </c>
      <c r="J447" s="66">
        <v>255662.930819967</v>
      </c>
      <c r="K447" s="63">
        <v>2181189.2820906593</v>
      </c>
      <c r="M447" s="62">
        <v>0.11721262932986509</v>
      </c>
      <c r="N447" s="59">
        <v>8.57</v>
      </c>
      <c r="O447" s="69">
        <v>8.0557999999999996</v>
      </c>
      <c r="P447">
        <v>242</v>
      </c>
      <c r="Q447" s="61">
        <v>1949.5</v>
      </c>
      <c r="R447" s="59">
        <v>16.11</v>
      </c>
      <c r="S447" s="59">
        <f t="shared" si="6"/>
        <v>1965.61</v>
      </c>
      <c r="T447" s="50">
        <v>44705.60708159722</v>
      </c>
    </row>
    <row r="448" spans="1:20" x14ac:dyDescent="0.25">
      <c r="A448" t="s">
        <v>227</v>
      </c>
      <c r="B448" t="s">
        <v>226</v>
      </c>
      <c r="C448" t="s">
        <v>319</v>
      </c>
      <c r="D448" t="s">
        <v>147</v>
      </c>
      <c r="E448" t="s">
        <v>114</v>
      </c>
      <c r="F448" t="s">
        <v>40</v>
      </c>
      <c r="G448" t="s">
        <v>14</v>
      </c>
      <c r="H448" t="s">
        <v>408</v>
      </c>
      <c r="I448">
        <v>13645</v>
      </c>
      <c r="J448" s="63">
        <v>1250048.37405277</v>
      </c>
      <c r="K448" s="63">
        <v>2154544.0073509519</v>
      </c>
      <c r="M448" s="62">
        <v>0.58019161817433729</v>
      </c>
      <c r="N448" s="59">
        <v>1.02</v>
      </c>
      <c r="O448" s="74">
        <v>0.96135000000000004</v>
      </c>
      <c r="P448">
        <v>7916</v>
      </c>
      <c r="Q448" s="59">
        <v>7610.05</v>
      </c>
      <c r="R448" s="59">
        <v>86.51</v>
      </c>
      <c r="S448" s="59">
        <f t="shared" si="6"/>
        <v>7696.56</v>
      </c>
      <c r="T448" s="50">
        <v>44705.60708159722</v>
      </c>
    </row>
    <row r="449" spans="1:20" x14ac:dyDescent="0.25">
      <c r="A449" t="s">
        <v>227</v>
      </c>
      <c r="B449" t="s">
        <v>226</v>
      </c>
      <c r="C449" t="s">
        <v>320</v>
      </c>
      <c r="D449" t="s">
        <v>276</v>
      </c>
      <c r="E449" t="s">
        <v>114</v>
      </c>
      <c r="F449" t="s">
        <v>40</v>
      </c>
      <c r="G449" t="s">
        <v>14</v>
      </c>
      <c r="H449" t="s">
        <v>408</v>
      </c>
      <c r="I449">
        <v>50953</v>
      </c>
      <c r="J449" s="63">
        <v>1250048.37405277</v>
      </c>
      <c r="K449" s="71">
        <v>1668369.0561830036</v>
      </c>
      <c r="M449" s="62">
        <v>0.74926370122969488</v>
      </c>
      <c r="N449" s="59">
        <v>0.64</v>
      </c>
      <c r="O449" s="69">
        <v>0.60320000000000007</v>
      </c>
      <c r="P449">
        <v>38177</v>
      </c>
      <c r="Q449" s="59">
        <v>23028.37</v>
      </c>
      <c r="R449" s="59">
        <v>311.25</v>
      </c>
      <c r="S449" s="59">
        <f t="shared" si="6"/>
        <v>23339.62</v>
      </c>
      <c r="T449" s="50">
        <v>44705.60708159722</v>
      </c>
    </row>
    <row r="450" spans="1:20" x14ac:dyDescent="0.25">
      <c r="A450" t="s">
        <v>227</v>
      </c>
      <c r="B450" t="s">
        <v>226</v>
      </c>
      <c r="C450" t="s">
        <v>321</v>
      </c>
      <c r="D450" t="s">
        <v>281</v>
      </c>
      <c r="E450" t="s">
        <v>114</v>
      </c>
      <c r="F450" t="s">
        <v>40</v>
      </c>
      <c r="G450" t="s">
        <v>14</v>
      </c>
      <c r="H450" t="s">
        <v>408</v>
      </c>
      <c r="I450">
        <v>48820</v>
      </c>
      <c r="J450" s="63">
        <v>1250048.37405277</v>
      </c>
      <c r="K450" s="63">
        <v>2181189.2820906593</v>
      </c>
      <c r="M450" s="62">
        <v>0.57310403288549294</v>
      </c>
      <c r="N450" s="59">
        <v>1.08</v>
      </c>
      <c r="O450" s="69">
        <v>1.0179</v>
      </c>
      <c r="P450">
        <v>27978</v>
      </c>
      <c r="Q450" s="59">
        <v>28478.81</v>
      </c>
      <c r="R450" s="59">
        <v>304.33</v>
      </c>
      <c r="S450" s="59">
        <f t="shared" si="6"/>
        <v>28783.140000000003</v>
      </c>
      <c r="T450" s="50">
        <v>44705.60708159722</v>
      </c>
    </row>
    <row r="451" spans="1:20" x14ac:dyDescent="0.25">
      <c r="A451" t="s">
        <v>227</v>
      </c>
      <c r="B451" t="s">
        <v>226</v>
      </c>
      <c r="C451" t="s">
        <v>322</v>
      </c>
      <c r="D451" t="s">
        <v>147</v>
      </c>
      <c r="E451" t="s">
        <v>160</v>
      </c>
      <c r="F451" t="s">
        <v>40</v>
      </c>
      <c r="G451" t="s">
        <v>14</v>
      </c>
      <c r="H451" t="s">
        <v>408</v>
      </c>
      <c r="I451">
        <v>2501</v>
      </c>
      <c r="J451" s="63">
        <v>1250048.37405277</v>
      </c>
      <c r="K451" s="63">
        <v>2154544.0073509519</v>
      </c>
      <c r="M451" s="62">
        <v>0.58019161817433729</v>
      </c>
      <c r="N451" s="59">
        <v>12.58</v>
      </c>
      <c r="O451" s="69">
        <v>11.825199999999999</v>
      </c>
      <c r="P451">
        <v>1451</v>
      </c>
      <c r="Q451" s="59">
        <v>17158.37</v>
      </c>
      <c r="R451" s="59">
        <v>-141.88999999999999</v>
      </c>
      <c r="S451" s="59">
        <f t="shared" ref="S451:S514" si="7">Q451+R451</f>
        <v>17016.48</v>
      </c>
      <c r="T451" s="50">
        <v>44705.60708159722</v>
      </c>
    </row>
    <row r="452" spans="1:20" x14ac:dyDescent="0.25">
      <c r="A452" t="s">
        <v>227</v>
      </c>
      <c r="B452" t="s">
        <v>226</v>
      </c>
      <c r="C452" t="s">
        <v>323</v>
      </c>
      <c r="D452" t="s">
        <v>281</v>
      </c>
      <c r="E452" t="s">
        <v>160</v>
      </c>
      <c r="F452" t="s">
        <v>40</v>
      </c>
      <c r="G452" t="s">
        <v>14</v>
      </c>
      <c r="H452" t="s">
        <v>408</v>
      </c>
      <c r="I452">
        <v>3578</v>
      </c>
      <c r="J452" s="63">
        <v>1250048.37405277</v>
      </c>
      <c r="K452" s="63">
        <v>2181189.2820906597</v>
      </c>
      <c r="M452" s="62">
        <v>0.57310403288549283</v>
      </c>
      <c r="N452" s="59">
        <v>12.58</v>
      </c>
      <c r="O452" s="69">
        <v>11.825199999999999</v>
      </c>
      <c r="P452">
        <v>2050</v>
      </c>
      <c r="Q452" s="59">
        <v>24241.66</v>
      </c>
      <c r="R452" s="59">
        <v>-425.71</v>
      </c>
      <c r="S452" s="59">
        <f t="shared" si="7"/>
        <v>23815.95</v>
      </c>
      <c r="T452" s="50">
        <v>44705.60708159722</v>
      </c>
    </row>
    <row r="453" spans="1:20" x14ac:dyDescent="0.25">
      <c r="A453" t="s">
        <v>227</v>
      </c>
      <c r="B453" t="s">
        <v>226</v>
      </c>
      <c r="C453" t="s">
        <v>324</v>
      </c>
      <c r="D453" t="s">
        <v>147</v>
      </c>
      <c r="E453" t="s">
        <v>122</v>
      </c>
      <c r="F453" t="s">
        <v>40</v>
      </c>
      <c r="G453" t="s">
        <v>14</v>
      </c>
      <c r="H453" t="s">
        <v>408</v>
      </c>
      <c r="I453">
        <v>1476</v>
      </c>
      <c r="J453" s="63">
        <v>1250048.37405277</v>
      </c>
      <c r="K453" s="63">
        <v>2154544.0073509524</v>
      </c>
      <c r="M453" s="62">
        <v>0.58019161817433718</v>
      </c>
      <c r="N453" s="59">
        <v>8.56</v>
      </c>
      <c r="O453" s="69">
        <v>8.0464000000000002</v>
      </c>
      <c r="P453">
        <v>856</v>
      </c>
      <c r="Q453" s="59">
        <v>6887.72</v>
      </c>
      <c r="R453" s="59">
        <v>-24.14</v>
      </c>
      <c r="S453" s="59">
        <f t="shared" si="7"/>
        <v>6863.58</v>
      </c>
      <c r="T453" s="50">
        <v>44705.60708159722</v>
      </c>
    </row>
    <row r="454" spans="1:20" x14ac:dyDescent="0.25">
      <c r="A454" t="s">
        <v>227</v>
      </c>
      <c r="B454" t="s">
        <v>226</v>
      </c>
      <c r="C454" t="s">
        <v>325</v>
      </c>
      <c r="D454" t="s">
        <v>281</v>
      </c>
      <c r="E454" t="s">
        <v>122</v>
      </c>
      <c r="F454" t="s">
        <v>40</v>
      </c>
      <c r="G454" t="s">
        <v>14</v>
      </c>
      <c r="H454" t="s">
        <v>408</v>
      </c>
      <c r="I454">
        <v>2068</v>
      </c>
      <c r="J454" s="63">
        <v>1250048.37405277</v>
      </c>
      <c r="K454" s="63">
        <v>2181189.2820906593</v>
      </c>
      <c r="M454" s="62">
        <v>0.57310403288549294</v>
      </c>
      <c r="N454" s="59">
        <v>8.57</v>
      </c>
      <c r="O454" s="69">
        <v>8.0557999999999996</v>
      </c>
      <c r="P454">
        <v>1185</v>
      </c>
      <c r="Q454" s="59">
        <v>9546.1200000000008</v>
      </c>
      <c r="R454" s="59">
        <v>40.270000000000003</v>
      </c>
      <c r="S454" s="59">
        <f t="shared" si="7"/>
        <v>9586.3900000000012</v>
      </c>
      <c r="T454" s="50">
        <v>44705.60708159722</v>
      </c>
    </row>
    <row r="455" spans="1:20" x14ac:dyDescent="0.25">
      <c r="A455" t="s">
        <v>231</v>
      </c>
      <c r="B455" t="s">
        <v>230</v>
      </c>
      <c r="C455" t="s">
        <v>319</v>
      </c>
      <c r="D455" t="s">
        <v>147</v>
      </c>
      <c r="E455" t="s">
        <v>114</v>
      </c>
      <c r="F455" t="s">
        <v>40</v>
      </c>
      <c r="G455" t="s">
        <v>14</v>
      </c>
      <c r="H455" t="s">
        <v>408</v>
      </c>
      <c r="I455">
        <v>13645</v>
      </c>
      <c r="J455" s="66">
        <v>443750.20288942201</v>
      </c>
      <c r="K455" s="63">
        <v>2154544.0073509519</v>
      </c>
      <c r="M455" s="62">
        <v>0.20596014812202437</v>
      </c>
      <c r="N455" s="59">
        <v>1.02</v>
      </c>
      <c r="O455" s="74">
        <v>0.96135000000000004</v>
      </c>
      <c r="P455">
        <v>2810</v>
      </c>
      <c r="Q455" s="59">
        <v>2701.39</v>
      </c>
      <c r="R455" s="59">
        <v>29.79</v>
      </c>
      <c r="S455" s="59">
        <f t="shared" si="7"/>
        <v>2731.18</v>
      </c>
      <c r="T455" s="50">
        <v>44705.60708159722</v>
      </c>
    </row>
    <row r="456" spans="1:20" x14ac:dyDescent="0.25">
      <c r="A456" t="s">
        <v>231</v>
      </c>
      <c r="B456" t="s">
        <v>230</v>
      </c>
      <c r="C456" t="s">
        <v>320</v>
      </c>
      <c r="D456" t="s">
        <v>276</v>
      </c>
      <c r="E456" t="s">
        <v>114</v>
      </c>
      <c r="F456" t="s">
        <v>40</v>
      </c>
      <c r="G456" t="s">
        <v>303</v>
      </c>
      <c r="H456" t="s">
        <v>408</v>
      </c>
      <c r="I456">
        <v>50953</v>
      </c>
      <c r="J456" s="66">
        <v>443750.20288942201</v>
      </c>
      <c r="N456" s="59">
        <v>0.64</v>
      </c>
      <c r="O456" s="69">
        <v>0.60320000000000007</v>
      </c>
      <c r="Q456">
        <v>0</v>
      </c>
      <c r="R456">
        <v>0</v>
      </c>
      <c r="S456" s="59">
        <f t="shared" si="7"/>
        <v>0</v>
      </c>
      <c r="T456" s="50">
        <v>44705.60708159722</v>
      </c>
    </row>
    <row r="457" spans="1:20" x14ac:dyDescent="0.25">
      <c r="A457" t="s">
        <v>231</v>
      </c>
      <c r="B457" t="s">
        <v>230</v>
      </c>
      <c r="C457" t="s">
        <v>321</v>
      </c>
      <c r="D457" t="s">
        <v>281</v>
      </c>
      <c r="E457" t="s">
        <v>114</v>
      </c>
      <c r="F457" t="s">
        <v>40</v>
      </c>
      <c r="G457" t="s">
        <v>14</v>
      </c>
      <c r="H457" t="s">
        <v>408</v>
      </c>
      <c r="I457">
        <v>48820</v>
      </c>
      <c r="J457" s="66">
        <v>443750.20288942201</v>
      </c>
      <c r="K457" s="63">
        <v>2181189.2820906593</v>
      </c>
      <c r="M457" s="62">
        <v>0.20344415156124809</v>
      </c>
      <c r="N457" s="59">
        <v>1.08</v>
      </c>
      <c r="O457" s="69">
        <v>1.0179</v>
      </c>
      <c r="P457">
        <v>9932</v>
      </c>
      <c r="Q457" s="59">
        <v>10109.780000000001</v>
      </c>
      <c r="R457" s="61">
        <v>106.9</v>
      </c>
      <c r="S457" s="59">
        <f t="shared" si="7"/>
        <v>10216.68</v>
      </c>
      <c r="T457" s="50">
        <v>44705.60708159722</v>
      </c>
    </row>
    <row r="458" spans="1:20" x14ac:dyDescent="0.25">
      <c r="A458" t="s">
        <v>231</v>
      </c>
      <c r="B458" t="s">
        <v>230</v>
      </c>
      <c r="C458" t="s">
        <v>322</v>
      </c>
      <c r="D458" t="s">
        <v>147</v>
      </c>
      <c r="E458" t="s">
        <v>160</v>
      </c>
      <c r="F458" t="s">
        <v>40</v>
      </c>
      <c r="G458" t="s">
        <v>14</v>
      </c>
      <c r="H458" t="s">
        <v>408</v>
      </c>
      <c r="I458">
        <v>2501</v>
      </c>
      <c r="J458" s="66">
        <v>443750.20288942201</v>
      </c>
      <c r="K458" s="63">
        <v>2154544.0073509519</v>
      </c>
      <c r="M458" s="62">
        <v>0.20596014812202437</v>
      </c>
      <c r="N458" s="59">
        <v>12.58</v>
      </c>
      <c r="O458" s="69">
        <v>11.825199999999999</v>
      </c>
      <c r="P458">
        <v>515</v>
      </c>
      <c r="Q458" s="59">
        <v>6089.98</v>
      </c>
      <c r="R458" s="59">
        <v>-47.29</v>
      </c>
      <c r="S458" s="59">
        <f t="shared" si="7"/>
        <v>6042.69</v>
      </c>
      <c r="T458" s="50">
        <v>44705.60708159722</v>
      </c>
    </row>
    <row r="459" spans="1:20" x14ac:dyDescent="0.25">
      <c r="A459" t="s">
        <v>231</v>
      </c>
      <c r="B459" t="s">
        <v>230</v>
      </c>
      <c r="C459" t="s">
        <v>323</v>
      </c>
      <c r="D459" t="s">
        <v>281</v>
      </c>
      <c r="E459" t="s">
        <v>160</v>
      </c>
      <c r="F459" t="s">
        <v>40</v>
      </c>
      <c r="G459" t="s">
        <v>14</v>
      </c>
      <c r="H459" t="s">
        <v>408</v>
      </c>
      <c r="I459">
        <v>3578</v>
      </c>
      <c r="J459" s="66">
        <v>443750.20288942201</v>
      </c>
      <c r="K459" s="63">
        <v>2181189.2820906597</v>
      </c>
      <c r="M459" s="62">
        <v>0.20344415156124807</v>
      </c>
      <c r="N459" s="59">
        <v>12.58</v>
      </c>
      <c r="O459" s="69">
        <v>11.825199999999999</v>
      </c>
      <c r="P459">
        <v>727</v>
      </c>
      <c r="Q459" s="59">
        <v>8596.92</v>
      </c>
      <c r="R459" s="59">
        <v>-141.91</v>
      </c>
      <c r="S459" s="59">
        <f t="shared" si="7"/>
        <v>8455.01</v>
      </c>
      <c r="T459" s="50">
        <v>44705.60708159722</v>
      </c>
    </row>
    <row r="460" spans="1:20" x14ac:dyDescent="0.25">
      <c r="A460" t="s">
        <v>231</v>
      </c>
      <c r="B460" t="s">
        <v>230</v>
      </c>
      <c r="C460" t="s">
        <v>324</v>
      </c>
      <c r="D460" t="s">
        <v>147</v>
      </c>
      <c r="E460" t="s">
        <v>122</v>
      </c>
      <c r="F460" t="s">
        <v>40</v>
      </c>
      <c r="G460" t="s">
        <v>14</v>
      </c>
      <c r="H460" t="s">
        <v>408</v>
      </c>
      <c r="I460">
        <v>1476</v>
      </c>
      <c r="J460" s="66">
        <v>443750.20288942201</v>
      </c>
      <c r="K460" s="63">
        <v>2154544.0073509524</v>
      </c>
      <c r="M460" s="62">
        <v>0.20596014812202432</v>
      </c>
      <c r="N460" s="59">
        <v>8.56</v>
      </c>
      <c r="O460" s="69">
        <v>8.0464000000000002</v>
      </c>
      <c r="P460">
        <v>303</v>
      </c>
      <c r="Q460" s="59">
        <v>2438.06</v>
      </c>
      <c r="R460">
        <v>0</v>
      </c>
      <c r="S460" s="59">
        <f t="shared" si="7"/>
        <v>2438.06</v>
      </c>
      <c r="T460" s="50">
        <v>44705.60708159722</v>
      </c>
    </row>
    <row r="461" spans="1:20" x14ac:dyDescent="0.25">
      <c r="A461" t="s">
        <v>231</v>
      </c>
      <c r="B461" t="s">
        <v>230</v>
      </c>
      <c r="C461" t="s">
        <v>325</v>
      </c>
      <c r="D461" t="s">
        <v>281</v>
      </c>
      <c r="E461" t="s">
        <v>122</v>
      </c>
      <c r="F461" t="s">
        <v>40</v>
      </c>
      <c r="G461" t="s">
        <v>14</v>
      </c>
      <c r="H461" t="s">
        <v>408</v>
      </c>
      <c r="I461">
        <v>2068</v>
      </c>
      <c r="J461" s="66">
        <v>443750.20288942201</v>
      </c>
      <c r="K461" s="63">
        <v>2181189.2820906593</v>
      </c>
      <c r="M461" s="62">
        <v>0.20344415156124809</v>
      </c>
      <c r="N461" s="59">
        <v>8.57</v>
      </c>
      <c r="O461" s="69">
        <v>8.0557999999999996</v>
      </c>
      <c r="P461">
        <v>420</v>
      </c>
      <c r="Q461" s="59">
        <v>3383.44</v>
      </c>
      <c r="R461" s="59">
        <v>8.0500000000000007</v>
      </c>
      <c r="S461" s="59">
        <f t="shared" si="7"/>
        <v>3391.4900000000002</v>
      </c>
      <c r="T461" s="50">
        <v>44705.60708159722</v>
      </c>
    </row>
    <row r="462" spans="1:20" x14ac:dyDescent="0.25">
      <c r="A462" t="s">
        <v>232</v>
      </c>
      <c r="B462" t="s">
        <v>230</v>
      </c>
      <c r="C462" t="s">
        <v>319</v>
      </c>
      <c r="D462" t="s">
        <v>147</v>
      </c>
      <c r="E462" t="s">
        <v>114</v>
      </c>
      <c r="F462" t="s">
        <v>40</v>
      </c>
      <c r="G462" t="s">
        <v>14</v>
      </c>
      <c r="H462" t="s">
        <v>408</v>
      </c>
      <c r="I462">
        <v>13645</v>
      </c>
      <c r="J462" s="65">
        <v>42424.7482785264</v>
      </c>
      <c r="K462" s="63">
        <v>2154544.0073509519</v>
      </c>
      <c r="M462" s="64">
        <v>1.9690824663492645E-2</v>
      </c>
      <c r="N462" s="59">
        <v>1.02</v>
      </c>
      <c r="O462" s="74">
        <v>0.96135000000000004</v>
      </c>
      <c r="P462">
        <v>268</v>
      </c>
      <c r="Q462" s="59">
        <v>257.64</v>
      </c>
      <c r="R462" s="59">
        <v>3.84</v>
      </c>
      <c r="S462" s="59">
        <f t="shared" si="7"/>
        <v>261.47999999999996</v>
      </c>
      <c r="T462" s="50">
        <v>44705.60708159722</v>
      </c>
    </row>
    <row r="463" spans="1:20" x14ac:dyDescent="0.25">
      <c r="A463" t="s">
        <v>232</v>
      </c>
      <c r="B463" t="s">
        <v>230</v>
      </c>
      <c r="C463" t="s">
        <v>320</v>
      </c>
      <c r="D463" t="s">
        <v>276</v>
      </c>
      <c r="E463" t="s">
        <v>114</v>
      </c>
      <c r="F463" t="s">
        <v>40</v>
      </c>
      <c r="G463" t="s">
        <v>303</v>
      </c>
      <c r="H463" t="s">
        <v>408</v>
      </c>
      <c r="I463">
        <v>50953</v>
      </c>
      <c r="J463" s="65">
        <v>42424.7482785264</v>
      </c>
      <c r="N463" s="59">
        <v>0.64</v>
      </c>
      <c r="O463" s="69">
        <v>0.60320000000000007</v>
      </c>
      <c r="Q463">
        <v>0</v>
      </c>
      <c r="R463">
        <v>0</v>
      </c>
      <c r="S463" s="59">
        <f t="shared" si="7"/>
        <v>0</v>
      </c>
      <c r="T463" s="50">
        <v>44705.60708159722</v>
      </c>
    </row>
    <row r="464" spans="1:20" x14ac:dyDescent="0.25">
      <c r="A464" t="s">
        <v>232</v>
      </c>
      <c r="B464" t="s">
        <v>230</v>
      </c>
      <c r="C464" t="s">
        <v>321</v>
      </c>
      <c r="D464" t="s">
        <v>281</v>
      </c>
      <c r="E464" t="s">
        <v>114</v>
      </c>
      <c r="F464" t="s">
        <v>40</v>
      </c>
      <c r="G464" t="s">
        <v>14</v>
      </c>
      <c r="H464" t="s">
        <v>408</v>
      </c>
      <c r="I464">
        <v>48820</v>
      </c>
      <c r="J464" s="65">
        <v>42424.7482785264</v>
      </c>
      <c r="K464" s="63">
        <v>2181189.2820906593</v>
      </c>
      <c r="M464" s="64">
        <v>1.9450282754856784E-2</v>
      </c>
      <c r="N464" s="59">
        <v>1.08</v>
      </c>
      <c r="O464" s="69">
        <v>1.0179</v>
      </c>
      <c r="P464">
        <v>949</v>
      </c>
      <c r="Q464" s="59">
        <v>965.99</v>
      </c>
      <c r="R464" s="59">
        <v>11.21</v>
      </c>
      <c r="S464" s="59">
        <f t="shared" si="7"/>
        <v>977.2</v>
      </c>
      <c r="T464" s="50">
        <v>44705.60708159722</v>
      </c>
    </row>
    <row r="465" spans="1:20" x14ac:dyDescent="0.25">
      <c r="A465" t="s">
        <v>232</v>
      </c>
      <c r="B465" t="s">
        <v>230</v>
      </c>
      <c r="C465" t="s">
        <v>322</v>
      </c>
      <c r="D465" t="s">
        <v>147</v>
      </c>
      <c r="E465" t="s">
        <v>160</v>
      </c>
      <c r="F465" t="s">
        <v>40</v>
      </c>
      <c r="G465" t="s">
        <v>14</v>
      </c>
      <c r="H465" t="s">
        <v>408</v>
      </c>
      <c r="I465">
        <v>2501</v>
      </c>
      <c r="J465" s="65">
        <v>42424.7482785264</v>
      </c>
      <c r="K465" s="63">
        <v>2154544.0073509519</v>
      </c>
      <c r="M465" s="64">
        <v>1.9690824663492645E-2</v>
      </c>
      <c r="N465" s="59">
        <v>12.58</v>
      </c>
      <c r="O465" s="69">
        <v>11.825199999999999</v>
      </c>
      <c r="P465">
        <v>49</v>
      </c>
      <c r="Q465" s="59">
        <v>579.42999999999995</v>
      </c>
      <c r="R465" s="59">
        <v>11.82</v>
      </c>
      <c r="S465" s="59">
        <f t="shared" si="7"/>
        <v>591.25</v>
      </c>
      <c r="T465" s="50">
        <v>44705.60708159722</v>
      </c>
    </row>
    <row r="466" spans="1:20" x14ac:dyDescent="0.25">
      <c r="A466" t="s">
        <v>232</v>
      </c>
      <c r="B466" t="s">
        <v>230</v>
      </c>
      <c r="C466" t="s">
        <v>323</v>
      </c>
      <c r="D466" t="s">
        <v>281</v>
      </c>
      <c r="E466" t="s">
        <v>160</v>
      </c>
      <c r="F466" t="s">
        <v>40</v>
      </c>
      <c r="G466" t="s">
        <v>14</v>
      </c>
      <c r="H466" t="s">
        <v>408</v>
      </c>
      <c r="I466">
        <v>3578</v>
      </c>
      <c r="J466" s="65">
        <v>42424.7482785264</v>
      </c>
      <c r="K466" s="63">
        <v>2181189.2820906597</v>
      </c>
      <c r="M466" s="64">
        <v>1.9450282754856781E-2</v>
      </c>
      <c r="N466" s="59">
        <v>12.58</v>
      </c>
      <c r="O466" s="69">
        <v>11.825199999999999</v>
      </c>
      <c r="P466">
        <v>69</v>
      </c>
      <c r="Q466" s="59">
        <v>815.94</v>
      </c>
      <c r="R466" s="59">
        <v>-11.82</v>
      </c>
      <c r="S466" s="59">
        <f t="shared" si="7"/>
        <v>804.12</v>
      </c>
      <c r="T466" s="50">
        <v>44705.60708159722</v>
      </c>
    </row>
    <row r="467" spans="1:20" x14ac:dyDescent="0.25">
      <c r="A467" t="s">
        <v>232</v>
      </c>
      <c r="B467" t="s">
        <v>230</v>
      </c>
      <c r="C467" t="s">
        <v>324</v>
      </c>
      <c r="D467" t="s">
        <v>147</v>
      </c>
      <c r="E467" t="s">
        <v>122</v>
      </c>
      <c r="F467" t="s">
        <v>40</v>
      </c>
      <c r="G467" t="s">
        <v>14</v>
      </c>
      <c r="H467" t="s">
        <v>408</v>
      </c>
      <c r="I467">
        <v>1476</v>
      </c>
      <c r="J467" s="65">
        <v>42424.7482785264</v>
      </c>
      <c r="K467" s="63">
        <v>2154544.0073509524</v>
      </c>
      <c r="M467" s="64">
        <v>1.9690824663492638E-2</v>
      </c>
      <c r="N467" s="59">
        <v>8.56</v>
      </c>
      <c r="O467" s="69">
        <v>8.0464000000000002</v>
      </c>
      <c r="P467">
        <v>29</v>
      </c>
      <c r="Q467" s="59">
        <v>233.35</v>
      </c>
      <c r="R467">
        <v>0</v>
      </c>
      <c r="S467" s="59">
        <f t="shared" si="7"/>
        <v>233.35</v>
      </c>
      <c r="T467" s="50">
        <v>44705.60708159722</v>
      </c>
    </row>
    <row r="468" spans="1:20" x14ac:dyDescent="0.25">
      <c r="A468" t="s">
        <v>232</v>
      </c>
      <c r="B468" t="s">
        <v>230</v>
      </c>
      <c r="C468" t="s">
        <v>325</v>
      </c>
      <c r="D468" t="s">
        <v>281</v>
      </c>
      <c r="E468" t="s">
        <v>122</v>
      </c>
      <c r="F468" t="s">
        <v>40</v>
      </c>
      <c r="G468" t="s">
        <v>14</v>
      </c>
      <c r="H468" t="s">
        <v>408</v>
      </c>
      <c r="I468">
        <v>2068</v>
      </c>
      <c r="J468" s="65">
        <v>42424.7482785264</v>
      </c>
      <c r="K468" s="63">
        <v>2181189.2820906593</v>
      </c>
      <c r="M468" s="64">
        <v>1.9450282754856784E-2</v>
      </c>
      <c r="N468" s="59">
        <v>8.57</v>
      </c>
      <c r="O468" s="69">
        <v>8.0557999999999996</v>
      </c>
      <c r="P468">
        <v>40</v>
      </c>
      <c r="Q468" s="59">
        <v>322.23</v>
      </c>
      <c r="R468" s="59">
        <v>8.0500000000000007</v>
      </c>
      <c r="S468" s="59">
        <f t="shared" si="7"/>
        <v>330.28000000000003</v>
      </c>
      <c r="T468" s="50">
        <v>44705.60708159722</v>
      </c>
    </row>
    <row r="469" spans="1:20" x14ac:dyDescent="0.25">
      <c r="A469" t="s">
        <v>233</v>
      </c>
      <c r="B469" t="s">
        <v>230</v>
      </c>
      <c r="C469" t="s">
        <v>319</v>
      </c>
      <c r="D469" t="s">
        <v>147</v>
      </c>
      <c r="E469" t="s">
        <v>114</v>
      </c>
      <c r="F469" t="s">
        <v>40</v>
      </c>
      <c r="G469" t="s">
        <v>303</v>
      </c>
      <c r="H469" t="s">
        <v>408</v>
      </c>
      <c r="I469">
        <v>13645</v>
      </c>
      <c r="J469" s="65">
        <v>26645.2747397073</v>
      </c>
      <c r="N469" s="59">
        <v>1.02</v>
      </c>
      <c r="O469" s="74">
        <v>0.96135000000000004</v>
      </c>
      <c r="Q469">
        <v>0</v>
      </c>
      <c r="R469">
        <v>0</v>
      </c>
      <c r="S469" s="59">
        <f t="shared" si="7"/>
        <v>0</v>
      </c>
      <c r="T469" s="50">
        <v>44705.60708159722</v>
      </c>
    </row>
    <row r="470" spans="1:20" x14ac:dyDescent="0.25">
      <c r="A470" t="s">
        <v>233</v>
      </c>
      <c r="B470" t="s">
        <v>230</v>
      </c>
      <c r="C470" t="s">
        <v>320</v>
      </c>
      <c r="D470" t="s">
        <v>276</v>
      </c>
      <c r="E470" t="s">
        <v>114</v>
      </c>
      <c r="F470" t="s">
        <v>40</v>
      </c>
      <c r="G470" t="s">
        <v>303</v>
      </c>
      <c r="H470" t="s">
        <v>408</v>
      </c>
      <c r="I470">
        <v>50953</v>
      </c>
      <c r="J470" s="65">
        <v>26645.2747397073</v>
      </c>
      <c r="N470" s="59">
        <v>0.64</v>
      </c>
      <c r="O470" s="69">
        <v>0.60320000000000007</v>
      </c>
      <c r="Q470">
        <v>0</v>
      </c>
      <c r="R470">
        <v>0</v>
      </c>
      <c r="S470" s="59">
        <f t="shared" si="7"/>
        <v>0</v>
      </c>
      <c r="T470" s="50">
        <v>44705.60708159722</v>
      </c>
    </row>
    <row r="471" spans="1:20" x14ac:dyDescent="0.25">
      <c r="A471" t="s">
        <v>233</v>
      </c>
      <c r="B471" t="s">
        <v>230</v>
      </c>
      <c r="C471" t="s">
        <v>321</v>
      </c>
      <c r="D471" t="s">
        <v>281</v>
      </c>
      <c r="E471" t="s">
        <v>114</v>
      </c>
      <c r="F471" t="s">
        <v>40</v>
      </c>
      <c r="G471" t="s">
        <v>14</v>
      </c>
      <c r="H471" t="s">
        <v>408</v>
      </c>
      <c r="I471">
        <v>48820</v>
      </c>
      <c r="J471" s="65">
        <v>26645.2747397073</v>
      </c>
      <c r="K471" s="63">
        <v>2181189.2820906593</v>
      </c>
      <c r="M471" s="64">
        <v>1.2215938780960786E-2</v>
      </c>
      <c r="N471" s="59">
        <v>1.08</v>
      </c>
      <c r="O471" s="69">
        <v>1.0179</v>
      </c>
      <c r="P471">
        <v>596</v>
      </c>
      <c r="Q471" s="59">
        <v>606.66999999999996</v>
      </c>
      <c r="R471" s="59">
        <v>7.11</v>
      </c>
      <c r="S471" s="59">
        <f t="shared" si="7"/>
        <v>613.78</v>
      </c>
      <c r="T471" s="50">
        <v>44705.60708159722</v>
      </c>
    </row>
    <row r="472" spans="1:20" x14ac:dyDescent="0.25">
      <c r="A472" t="s">
        <v>233</v>
      </c>
      <c r="B472" t="s">
        <v>230</v>
      </c>
      <c r="C472" t="s">
        <v>322</v>
      </c>
      <c r="D472" t="s">
        <v>147</v>
      </c>
      <c r="E472" t="s">
        <v>160</v>
      </c>
      <c r="F472" t="s">
        <v>40</v>
      </c>
      <c r="G472" t="s">
        <v>303</v>
      </c>
      <c r="H472" t="s">
        <v>408</v>
      </c>
      <c r="I472">
        <v>2501</v>
      </c>
      <c r="J472" s="65">
        <v>26645.2747397073</v>
      </c>
      <c r="N472" s="59">
        <v>12.58</v>
      </c>
      <c r="O472" s="69">
        <v>11.825199999999999</v>
      </c>
      <c r="Q472">
        <v>0</v>
      </c>
      <c r="R472">
        <v>0</v>
      </c>
      <c r="S472" s="59">
        <f t="shared" si="7"/>
        <v>0</v>
      </c>
      <c r="T472" s="50">
        <v>44705.60708159722</v>
      </c>
    </row>
    <row r="473" spans="1:20" x14ac:dyDescent="0.25">
      <c r="A473" t="s">
        <v>233</v>
      </c>
      <c r="B473" t="s">
        <v>230</v>
      </c>
      <c r="C473" t="s">
        <v>323</v>
      </c>
      <c r="D473" t="s">
        <v>281</v>
      </c>
      <c r="E473" t="s">
        <v>160</v>
      </c>
      <c r="F473" t="s">
        <v>40</v>
      </c>
      <c r="G473" t="s">
        <v>14</v>
      </c>
      <c r="H473" t="s">
        <v>408</v>
      </c>
      <c r="I473">
        <v>3578</v>
      </c>
      <c r="J473" s="65">
        <v>26645.2747397073</v>
      </c>
      <c r="K473" s="63">
        <v>2181189.2820906597</v>
      </c>
      <c r="M473" s="64">
        <v>1.2215938780960783E-2</v>
      </c>
      <c r="N473" s="59">
        <v>12.58</v>
      </c>
      <c r="O473" s="69">
        <v>11.825199999999999</v>
      </c>
      <c r="P473">
        <v>43</v>
      </c>
      <c r="Q473" s="59">
        <v>508.48</v>
      </c>
      <c r="R473" s="59">
        <v>-11.83</v>
      </c>
      <c r="S473" s="59">
        <f t="shared" si="7"/>
        <v>496.65000000000003</v>
      </c>
      <c r="T473" s="50">
        <v>44705.60708159722</v>
      </c>
    </row>
    <row r="474" spans="1:20" x14ac:dyDescent="0.25">
      <c r="A474" t="s">
        <v>233</v>
      </c>
      <c r="B474" t="s">
        <v>230</v>
      </c>
      <c r="C474" t="s">
        <v>324</v>
      </c>
      <c r="D474" t="s">
        <v>147</v>
      </c>
      <c r="E474" t="s">
        <v>122</v>
      </c>
      <c r="F474" t="s">
        <v>40</v>
      </c>
      <c r="G474" t="s">
        <v>303</v>
      </c>
      <c r="H474" t="s">
        <v>408</v>
      </c>
      <c r="I474">
        <v>1476</v>
      </c>
      <c r="J474" s="65">
        <v>26645.2747397073</v>
      </c>
      <c r="N474" s="59">
        <v>8.56</v>
      </c>
      <c r="O474" s="69">
        <v>8.0464000000000002</v>
      </c>
      <c r="Q474">
        <v>0</v>
      </c>
      <c r="R474">
        <v>0</v>
      </c>
      <c r="S474" s="59">
        <f t="shared" si="7"/>
        <v>0</v>
      </c>
      <c r="T474" s="50">
        <v>44705.60708159722</v>
      </c>
    </row>
    <row r="475" spans="1:20" x14ac:dyDescent="0.25">
      <c r="A475" t="s">
        <v>233</v>
      </c>
      <c r="B475" t="s">
        <v>230</v>
      </c>
      <c r="C475" t="s">
        <v>325</v>
      </c>
      <c r="D475" t="s">
        <v>281</v>
      </c>
      <c r="E475" t="s">
        <v>122</v>
      </c>
      <c r="F475" t="s">
        <v>40</v>
      </c>
      <c r="G475" t="s">
        <v>14</v>
      </c>
      <c r="H475" t="s">
        <v>408</v>
      </c>
      <c r="I475">
        <v>2068</v>
      </c>
      <c r="J475" s="65">
        <v>26645.2747397073</v>
      </c>
      <c r="K475" s="63">
        <v>2181189.2820906593</v>
      </c>
      <c r="M475" s="64">
        <v>1.2215938780960786E-2</v>
      </c>
      <c r="N475" s="59">
        <v>8.57</v>
      </c>
      <c r="O475" s="69">
        <v>8.0557999999999996</v>
      </c>
      <c r="P475">
        <v>25</v>
      </c>
      <c r="Q475" s="59">
        <v>201.39</v>
      </c>
      <c r="R475">
        <v>0</v>
      </c>
      <c r="S475" s="59">
        <f t="shared" si="7"/>
        <v>201.39</v>
      </c>
      <c r="T475" s="50">
        <v>44705.60708159722</v>
      </c>
    </row>
    <row r="476" spans="1:20" x14ac:dyDescent="0.25">
      <c r="A476" t="s">
        <v>234</v>
      </c>
      <c r="B476" t="s">
        <v>230</v>
      </c>
      <c r="C476" t="s">
        <v>319</v>
      </c>
      <c r="D476" t="s">
        <v>147</v>
      </c>
      <c r="E476" t="s">
        <v>114</v>
      </c>
      <c r="F476" t="s">
        <v>40</v>
      </c>
      <c r="G476" t="s">
        <v>14</v>
      </c>
      <c r="H476" t="s">
        <v>408</v>
      </c>
      <c r="I476">
        <v>13645</v>
      </c>
      <c r="J476" s="66">
        <v>162353.812815137</v>
      </c>
      <c r="K476" s="63">
        <v>2154544.0073509519</v>
      </c>
      <c r="M476" s="64">
        <v>7.5354140951037596E-2</v>
      </c>
      <c r="N476" s="59">
        <v>1.02</v>
      </c>
      <c r="O476" s="74">
        <v>0.96135000000000004</v>
      </c>
      <c r="P476">
        <v>1028</v>
      </c>
      <c r="Q476" s="59">
        <v>988.27</v>
      </c>
      <c r="R476" s="59">
        <v>11.54</v>
      </c>
      <c r="S476" s="59">
        <f t="shared" si="7"/>
        <v>999.81</v>
      </c>
      <c r="T476" s="50">
        <v>44705.60708159722</v>
      </c>
    </row>
    <row r="477" spans="1:20" x14ac:dyDescent="0.25">
      <c r="A477" t="s">
        <v>234</v>
      </c>
      <c r="B477" t="s">
        <v>230</v>
      </c>
      <c r="C477" t="s">
        <v>320</v>
      </c>
      <c r="D477" t="s">
        <v>276</v>
      </c>
      <c r="E477" t="s">
        <v>114</v>
      </c>
      <c r="F477" t="s">
        <v>40</v>
      </c>
      <c r="G477" t="s">
        <v>14</v>
      </c>
      <c r="H477" t="s">
        <v>408</v>
      </c>
      <c r="I477">
        <v>50953</v>
      </c>
      <c r="J477" s="66">
        <v>162353.812815137</v>
      </c>
      <c r="K477" s="71">
        <v>1668369.0561830036</v>
      </c>
      <c r="M477" s="62">
        <v>9.7312889023835017E-2</v>
      </c>
      <c r="N477" s="59">
        <v>0.64</v>
      </c>
      <c r="O477" s="69">
        <v>0.60320000000000007</v>
      </c>
      <c r="P477">
        <v>4958</v>
      </c>
      <c r="Q477" s="59">
        <v>2990.67</v>
      </c>
      <c r="R477" s="59">
        <v>41.63</v>
      </c>
      <c r="S477" s="59">
        <f t="shared" si="7"/>
        <v>3032.3</v>
      </c>
      <c r="T477" s="50">
        <v>44705.60708159722</v>
      </c>
    </row>
    <row r="478" spans="1:20" x14ac:dyDescent="0.25">
      <c r="A478" t="s">
        <v>234</v>
      </c>
      <c r="B478" t="s">
        <v>230</v>
      </c>
      <c r="C478" t="s">
        <v>321</v>
      </c>
      <c r="D478" t="s">
        <v>281</v>
      </c>
      <c r="E478" t="s">
        <v>114</v>
      </c>
      <c r="F478" t="s">
        <v>40</v>
      </c>
      <c r="G478" t="s">
        <v>14</v>
      </c>
      <c r="H478" t="s">
        <v>408</v>
      </c>
      <c r="I478">
        <v>48820</v>
      </c>
      <c r="J478" s="66">
        <v>162353.812815137</v>
      </c>
      <c r="K478" s="63">
        <v>2181189.2820906593</v>
      </c>
      <c r="M478" s="64">
        <v>7.4433619378287824E-2</v>
      </c>
      <c r="N478" s="59">
        <v>1.08</v>
      </c>
      <c r="O478" s="69">
        <v>1.0179</v>
      </c>
      <c r="P478">
        <v>3633</v>
      </c>
      <c r="Q478" s="59">
        <v>3698.03</v>
      </c>
      <c r="R478" s="59">
        <v>40.67</v>
      </c>
      <c r="S478" s="59">
        <f t="shared" si="7"/>
        <v>3738.7000000000003</v>
      </c>
      <c r="T478" s="50">
        <v>44705.60708159722</v>
      </c>
    </row>
    <row r="479" spans="1:20" x14ac:dyDescent="0.25">
      <c r="A479" t="s">
        <v>234</v>
      </c>
      <c r="B479" t="s">
        <v>230</v>
      </c>
      <c r="C479" t="s">
        <v>322</v>
      </c>
      <c r="D479" t="s">
        <v>147</v>
      </c>
      <c r="E479" t="s">
        <v>160</v>
      </c>
      <c r="F479" t="s">
        <v>40</v>
      </c>
      <c r="G479" t="s">
        <v>14</v>
      </c>
      <c r="H479" t="s">
        <v>408</v>
      </c>
      <c r="I479">
        <v>2501</v>
      </c>
      <c r="J479" s="66">
        <v>162353.812815137</v>
      </c>
      <c r="K479" s="63">
        <v>2154544.0073509519</v>
      </c>
      <c r="M479" s="64">
        <v>7.5354140951037596E-2</v>
      </c>
      <c r="N479" s="59">
        <v>12.58</v>
      </c>
      <c r="O479" s="69">
        <v>11.825199999999999</v>
      </c>
      <c r="P479">
        <v>188</v>
      </c>
      <c r="Q479" s="59">
        <v>2223.14</v>
      </c>
      <c r="R479" s="59">
        <v>-35.47</v>
      </c>
      <c r="S479" s="59">
        <f t="shared" si="7"/>
        <v>2187.67</v>
      </c>
      <c r="T479" s="50">
        <v>44705.60708159722</v>
      </c>
    </row>
    <row r="480" spans="1:20" x14ac:dyDescent="0.25">
      <c r="A480" t="s">
        <v>234</v>
      </c>
      <c r="B480" t="s">
        <v>230</v>
      </c>
      <c r="C480" t="s">
        <v>323</v>
      </c>
      <c r="D480" t="s">
        <v>281</v>
      </c>
      <c r="E480" t="s">
        <v>160</v>
      </c>
      <c r="F480" t="s">
        <v>40</v>
      </c>
      <c r="G480" t="s">
        <v>14</v>
      </c>
      <c r="H480" t="s">
        <v>408</v>
      </c>
      <c r="I480">
        <v>3578</v>
      </c>
      <c r="J480" s="66">
        <v>162353.812815137</v>
      </c>
      <c r="K480" s="63">
        <v>2181189.2820906597</v>
      </c>
      <c r="M480" s="64">
        <v>7.443361937828781E-2</v>
      </c>
      <c r="N480" s="59">
        <v>12.58</v>
      </c>
      <c r="O480" s="69">
        <v>11.825199999999999</v>
      </c>
      <c r="P480">
        <v>266</v>
      </c>
      <c r="Q480" s="61">
        <v>3145.5</v>
      </c>
      <c r="R480" s="59">
        <v>-47.31</v>
      </c>
      <c r="S480" s="59">
        <f t="shared" si="7"/>
        <v>3098.19</v>
      </c>
      <c r="T480" s="50">
        <v>44705.60708159722</v>
      </c>
    </row>
    <row r="481" spans="1:20" x14ac:dyDescent="0.25">
      <c r="A481" t="s">
        <v>234</v>
      </c>
      <c r="B481" t="s">
        <v>230</v>
      </c>
      <c r="C481" t="s">
        <v>324</v>
      </c>
      <c r="D481" t="s">
        <v>147</v>
      </c>
      <c r="E481" t="s">
        <v>122</v>
      </c>
      <c r="F481" t="s">
        <v>40</v>
      </c>
      <c r="G481" t="s">
        <v>14</v>
      </c>
      <c r="H481" t="s">
        <v>408</v>
      </c>
      <c r="I481">
        <v>1476</v>
      </c>
      <c r="J481" s="66">
        <v>162353.812815137</v>
      </c>
      <c r="K481" s="63">
        <v>2154544.0073509524</v>
      </c>
      <c r="M481" s="64">
        <v>7.5354140951037582E-2</v>
      </c>
      <c r="N481" s="59">
        <v>8.56</v>
      </c>
      <c r="O481" s="69">
        <v>8.0464000000000002</v>
      </c>
      <c r="P481">
        <v>111</v>
      </c>
      <c r="Q481" s="59">
        <v>893.15</v>
      </c>
      <c r="R481">
        <v>0</v>
      </c>
      <c r="S481" s="59">
        <f t="shared" si="7"/>
        <v>893.15</v>
      </c>
      <c r="T481" s="50">
        <v>44705.60708159722</v>
      </c>
    </row>
    <row r="482" spans="1:20" x14ac:dyDescent="0.25">
      <c r="A482" t="s">
        <v>234</v>
      </c>
      <c r="B482" t="s">
        <v>230</v>
      </c>
      <c r="C482" t="s">
        <v>325</v>
      </c>
      <c r="D482" t="s">
        <v>281</v>
      </c>
      <c r="E482" t="s">
        <v>122</v>
      </c>
      <c r="F482" t="s">
        <v>40</v>
      </c>
      <c r="G482" t="s">
        <v>14</v>
      </c>
      <c r="H482" t="s">
        <v>408</v>
      </c>
      <c r="I482">
        <v>2068</v>
      </c>
      <c r="J482" s="66">
        <v>162353.812815137</v>
      </c>
      <c r="K482" s="63">
        <v>2181189.2820906593</v>
      </c>
      <c r="M482" s="64">
        <v>7.4433619378287824E-2</v>
      </c>
      <c r="N482" s="59">
        <v>8.57</v>
      </c>
      <c r="O482" s="69">
        <v>8.0557999999999996</v>
      </c>
      <c r="P482">
        <v>153</v>
      </c>
      <c r="Q482" s="59">
        <v>1232.54</v>
      </c>
      <c r="R482" s="59">
        <v>8.06</v>
      </c>
      <c r="S482" s="59">
        <f t="shared" si="7"/>
        <v>1240.5999999999999</v>
      </c>
      <c r="T482" s="50">
        <v>44705.60708159722</v>
      </c>
    </row>
    <row r="483" spans="1:20" x14ac:dyDescent="0.25">
      <c r="A483" t="s">
        <v>159</v>
      </c>
      <c r="B483" t="s">
        <v>158</v>
      </c>
      <c r="C483" t="s">
        <v>336</v>
      </c>
      <c r="D483" t="s">
        <v>147</v>
      </c>
      <c r="E483" t="s">
        <v>114</v>
      </c>
      <c r="F483" t="s">
        <v>19</v>
      </c>
      <c r="G483" t="s">
        <v>14</v>
      </c>
      <c r="H483" t="s">
        <v>408</v>
      </c>
      <c r="I483">
        <v>49639</v>
      </c>
      <c r="J483" s="63">
        <v>1513613.7057461101</v>
      </c>
      <c r="K483" s="63">
        <v>9638978.7935049701</v>
      </c>
      <c r="M483" s="62">
        <v>0.1570305048047235</v>
      </c>
      <c r="N483" s="59">
        <v>2.0099999999999998</v>
      </c>
      <c r="O483" s="71">
        <v>1.8944249999999998</v>
      </c>
      <c r="P483">
        <v>7794</v>
      </c>
      <c r="Q483" s="59">
        <v>14765.15</v>
      </c>
      <c r="R483" s="59">
        <v>147.76</v>
      </c>
      <c r="S483" s="59">
        <f t="shared" si="7"/>
        <v>14912.91</v>
      </c>
      <c r="T483" s="50">
        <v>44705.60708159722</v>
      </c>
    </row>
    <row r="484" spans="1:20" x14ac:dyDescent="0.25">
      <c r="A484" t="s">
        <v>159</v>
      </c>
      <c r="B484" t="s">
        <v>158</v>
      </c>
      <c r="C484" t="s">
        <v>337</v>
      </c>
      <c r="D484" t="s">
        <v>276</v>
      </c>
      <c r="E484" t="s">
        <v>114</v>
      </c>
      <c r="F484" t="s">
        <v>19</v>
      </c>
      <c r="G484" t="s">
        <v>303</v>
      </c>
      <c r="H484" t="s">
        <v>408</v>
      </c>
      <c r="I484">
        <v>60805</v>
      </c>
      <c r="J484" s="63">
        <v>1513613.7057461101</v>
      </c>
      <c r="N484" s="59">
        <v>0.73</v>
      </c>
      <c r="O484" s="71">
        <v>0.688025</v>
      </c>
      <c r="Q484">
        <v>0</v>
      </c>
      <c r="R484">
        <v>0</v>
      </c>
      <c r="S484" s="59">
        <f t="shared" si="7"/>
        <v>0</v>
      </c>
      <c r="T484" s="50">
        <v>44705.60708159722</v>
      </c>
    </row>
    <row r="485" spans="1:20" x14ac:dyDescent="0.25">
      <c r="A485" t="s">
        <v>159</v>
      </c>
      <c r="B485" t="s">
        <v>158</v>
      </c>
      <c r="C485" t="s">
        <v>331</v>
      </c>
      <c r="D485" t="s">
        <v>281</v>
      </c>
      <c r="E485" t="s">
        <v>114</v>
      </c>
      <c r="F485" t="s">
        <v>19</v>
      </c>
      <c r="G485" t="s">
        <v>14</v>
      </c>
      <c r="H485" t="s">
        <v>408</v>
      </c>
      <c r="I485">
        <v>129647</v>
      </c>
      <c r="J485" s="63">
        <v>1513613.7057461101</v>
      </c>
      <c r="K485" s="63">
        <v>9643512.5427239873</v>
      </c>
      <c r="M485" s="62">
        <v>0.15695667932615787</v>
      </c>
      <c r="N485" s="59">
        <v>2.0099999999999998</v>
      </c>
      <c r="O485" s="71">
        <v>1.8944249999999998</v>
      </c>
      <c r="P485">
        <v>20348</v>
      </c>
      <c r="Q485" s="59">
        <v>38547.760000000002</v>
      </c>
      <c r="R485" s="59">
        <v>403.51</v>
      </c>
      <c r="S485" s="59">
        <f t="shared" si="7"/>
        <v>38951.270000000004</v>
      </c>
      <c r="T485" s="50">
        <v>44705.60708159722</v>
      </c>
    </row>
    <row r="486" spans="1:20" x14ac:dyDescent="0.25">
      <c r="A486" t="s">
        <v>159</v>
      </c>
      <c r="B486" t="s">
        <v>158</v>
      </c>
      <c r="C486" t="s">
        <v>332</v>
      </c>
      <c r="D486" t="s">
        <v>147</v>
      </c>
      <c r="E486" t="s">
        <v>160</v>
      </c>
      <c r="F486" t="s">
        <v>19</v>
      </c>
      <c r="G486" t="s">
        <v>14</v>
      </c>
      <c r="H486" t="s">
        <v>408</v>
      </c>
      <c r="I486">
        <v>5281</v>
      </c>
      <c r="J486" s="63">
        <v>1513613.7057461101</v>
      </c>
      <c r="K486" s="63">
        <v>8525576.1012209449</v>
      </c>
      <c r="M486" s="62">
        <v>0.17753799717175076</v>
      </c>
      <c r="N486" s="59">
        <v>23.37</v>
      </c>
      <c r="O486" s="69">
        <v>21.9678</v>
      </c>
      <c r="P486">
        <v>937</v>
      </c>
      <c r="Q486" s="59">
        <v>20583.830000000002</v>
      </c>
      <c r="R486" s="59">
        <v>-175.75</v>
      </c>
      <c r="S486" s="59">
        <f t="shared" si="7"/>
        <v>20408.080000000002</v>
      </c>
      <c r="T486" s="50">
        <v>44705.60708159722</v>
      </c>
    </row>
    <row r="487" spans="1:20" x14ac:dyDescent="0.25">
      <c r="A487" t="s">
        <v>159</v>
      </c>
      <c r="B487" t="s">
        <v>158</v>
      </c>
      <c r="C487" t="s">
        <v>333</v>
      </c>
      <c r="D487" t="s">
        <v>281</v>
      </c>
      <c r="E487" t="s">
        <v>160</v>
      </c>
      <c r="F487" t="s">
        <v>19</v>
      </c>
      <c r="G487" t="s">
        <v>14</v>
      </c>
      <c r="H487" t="s">
        <v>408</v>
      </c>
      <c r="I487">
        <v>9196</v>
      </c>
      <c r="J487" s="63">
        <v>1513613.7057461101</v>
      </c>
      <c r="K487" s="63">
        <v>9354770.9723507352</v>
      </c>
      <c r="M487" s="62">
        <v>0.16180125737121687</v>
      </c>
      <c r="N487" s="59">
        <v>28.22</v>
      </c>
      <c r="O487" s="69">
        <v>26.526799999999998</v>
      </c>
      <c r="P487">
        <v>1487</v>
      </c>
      <c r="Q487" s="59">
        <v>39445.35</v>
      </c>
      <c r="R487" s="59">
        <v>-424.43</v>
      </c>
      <c r="S487" s="59">
        <f t="shared" si="7"/>
        <v>39020.92</v>
      </c>
      <c r="T487" s="50">
        <v>44705.60708159722</v>
      </c>
    </row>
    <row r="488" spans="1:20" x14ac:dyDescent="0.25">
      <c r="A488" t="s">
        <v>159</v>
      </c>
      <c r="B488" t="s">
        <v>158</v>
      </c>
      <c r="C488" t="s">
        <v>334</v>
      </c>
      <c r="D488" t="s">
        <v>147</v>
      </c>
      <c r="E488" t="s">
        <v>122</v>
      </c>
      <c r="F488" t="s">
        <v>19</v>
      </c>
      <c r="G488" t="s">
        <v>14</v>
      </c>
      <c r="H488" t="s">
        <v>408</v>
      </c>
      <c r="I488">
        <v>3197</v>
      </c>
      <c r="J488" s="63">
        <v>1513613.7057461101</v>
      </c>
      <c r="K488" s="63">
        <v>8525576.1012209449</v>
      </c>
      <c r="M488" s="62">
        <v>0.17753799717175076</v>
      </c>
      <c r="N488" s="59">
        <v>16.82</v>
      </c>
      <c r="O488" s="69">
        <v>15.810799999999999</v>
      </c>
      <c r="P488">
        <v>567</v>
      </c>
      <c r="Q488" s="59">
        <v>8964.7199999999993</v>
      </c>
      <c r="R488" s="59">
        <v>15.82</v>
      </c>
      <c r="S488" s="59">
        <f t="shared" si="7"/>
        <v>8980.5399999999991</v>
      </c>
      <c r="T488" s="50">
        <v>44705.60708159722</v>
      </c>
    </row>
    <row r="489" spans="1:20" x14ac:dyDescent="0.25">
      <c r="A489" t="s">
        <v>159</v>
      </c>
      <c r="B489" t="s">
        <v>158</v>
      </c>
      <c r="C489" t="s">
        <v>335</v>
      </c>
      <c r="D489" t="s">
        <v>281</v>
      </c>
      <c r="E489" t="s">
        <v>122</v>
      </c>
      <c r="F489" t="s">
        <v>19</v>
      </c>
      <c r="G489" t="s">
        <v>14</v>
      </c>
      <c r="H489" t="s">
        <v>408</v>
      </c>
      <c r="I489">
        <v>3939</v>
      </c>
      <c r="J489" s="63">
        <v>1513613.7057461101</v>
      </c>
      <c r="K489" s="63">
        <v>9643512.5427239873</v>
      </c>
      <c r="M489" s="62">
        <v>0.15695667932615787</v>
      </c>
      <c r="N489" s="59">
        <v>20.32</v>
      </c>
      <c r="O489" s="69">
        <v>19.1008</v>
      </c>
      <c r="P489">
        <v>618</v>
      </c>
      <c r="Q489" s="59">
        <v>11804.29</v>
      </c>
      <c r="R489" s="61">
        <v>76.400000000000006</v>
      </c>
      <c r="S489" s="59">
        <f t="shared" si="7"/>
        <v>11880.69</v>
      </c>
      <c r="T489" s="50">
        <v>44705.60708159722</v>
      </c>
    </row>
    <row r="490" spans="1:20" x14ac:dyDescent="0.25">
      <c r="A490" t="s">
        <v>182</v>
      </c>
      <c r="B490" t="s">
        <v>181</v>
      </c>
      <c r="C490" t="s">
        <v>336</v>
      </c>
      <c r="D490" t="s">
        <v>147</v>
      </c>
      <c r="E490" t="s">
        <v>114</v>
      </c>
      <c r="F490" t="s">
        <v>19</v>
      </c>
      <c r="G490" t="s">
        <v>14</v>
      </c>
      <c r="H490" t="s">
        <v>408</v>
      </c>
      <c r="I490">
        <v>49639</v>
      </c>
      <c r="J490" s="65">
        <v>13094.6834985063</v>
      </c>
      <c r="K490" s="63">
        <v>9638978.7935049701</v>
      </c>
      <c r="M490" s="68">
        <v>1.3585135706834302E-3</v>
      </c>
      <c r="N490" s="59">
        <v>2.0099999999999998</v>
      </c>
      <c r="O490" s="71">
        <v>1.8944249999999998</v>
      </c>
      <c r="P490">
        <v>67</v>
      </c>
      <c r="Q490" s="59">
        <v>126.93</v>
      </c>
      <c r="R490" s="61">
        <v>3.8</v>
      </c>
      <c r="S490" s="59">
        <f t="shared" si="7"/>
        <v>130.73000000000002</v>
      </c>
      <c r="T490" s="50">
        <v>44705.60708159722</v>
      </c>
    </row>
    <row r="491" spans="1:20" x14ac:dyDescent="0.25">
      <c r="A491" t="s">
        <v>182</v>
      </c>
      <c r="B491" t="s">
        <v>181</v>
      </c>
      <c r="C491" t="s">
        <v>337</v>
      </c>
      <c r="D491" t="s">
        <v>276</v>
      </c>
      <c r="E491" t="s">
        <v>114</v>
      </c>
      <c r="F491" t="s">
        <v>19</v>
      </c>
      <c r="G491" t="s">
        <v>14</v>
      </c>
      <c r="H491" t="s">
        <v>408</v>
      </c>
      <c r="I491">
        <v>60805</v>
      </c>
      <c r="J491" s="65">
        <v>13094.6834985063</v>
      </c>
      <c r="K491" s="63">
        <v>3448004.9297914226</v>
      </c>
      <c r="M491" s="68">
        <v>3.7977566056723784E-3</v>
      </c>
      <c r="N491" s="59">
        <v>0.73</v>
      </c>
      <c r="O491" s="71">
        <v>0.688025</v>
      </c>
      <c r="P491">
        <v>230</v>
      </c>
      <c r="Q491" s="59">
        <v>158.25</v>
      </c>
      <c r="R491" s="59">
        <v>2.0699999999999998</v>
      </c>
      <c r="S491" s="59">
        <f t="shared" si="7"/>
        <v>160.32</v>
      </c>
      <c r="T491" s="50">
        <v>44705.60708159722</v>
      </c>
    </row>
    <row r="492" spans="1:20" x14ac:dyDescent="0.25">
      <c r="A492" t="s">
        <v>182</v>
      </c>
      <c r="B492" t="s">
        <v>181</v>
      </c>
      <c r="C492" t="s">
        <v>331</v>
      </c>
      <c r="D492" t="s">
        <v>281</v>
      </c>
      <c r="E492" t="s">
        <v>114</v>
      </c>
      <c r="F492" t="s">
        <v>19</v>
      </c>
      <c r="G492" t="s">
        <v>14</v>
      </c>
      <c r="H492" t="s">
        <v>408</v>
      </c>
      <c r="I492">
        <v>129647</v>
      </c>
      <c r="J492" s="65">
        <v>13094.6834985063</v>
      </c>
      <c r="K492" s="63">
        <v>9643512.5427239873</v>
      </c>
      <c r="M492" s="68">
        <v>1.3578748864060135E-3</v>
      </c>
      <c r="N492" s="59">
        <v>2.0099999999999998</v>
      </c>
      <c r="O492" s="71">
        <v>1.8944249999999998</v>
      </c>
      <c r="P492">
        <v>176</v>
      </c>
      <c r="Q492" s="59">
        <v>333.42</v>
      </c>
      <c r="R492" s="59">
        <v>3.78</v>
      </c>
      <c r="S492" s="59">
        <f t="shared" si="7"/>
        <v>337.2</v>
      </c>
      <c r="T492" s="50">
        <v>44705.60708159722</v>
      </c>
    </row>
    <row r="493" spans="1:20" x14ac:dyDescent="0.25">
      <c r="A493" t="s">
        <v>182</v>
      </c>
      <c r="B493" t="s">
        <v>181</v>
      </c>
      <c r="C493" t="s">
        <v>332</v>
      </c>
      <c r="D493" t="s">
        <v>147</v>
      </c>
      <c r="E493" t="s">
        <v>160</v>
      </c>
      <c r="F493" t="s">
        <v>19</v>
      </c>
      <c r="G493" t="s">
        <v>14</v>
      </c>
      <c r="H493" t="s">
        <v>408</v>
      </c>
      <c r="I493">
        <v>5281</v>
      </c>
      <c r="J493" s="65">
        <v>13094.6834985063</v>
      </c>
      <c r="K493" s="63">
        <v>8525576.1012209449</v>
      </c>
      <c r="M493" s="68">
        <v>1.5359294601371295E-3</v>
      </c>
      <c r="N493" s="59">
        <v>23.37</v>
      </c>
      <c r="O493" s="69">
        <v>21.9678</v>
      </c>
      <c r="P493">
        <v>8</v>
      </c>
      <c r="Q493" s="59">
        <v>175.74</v>
      </c>
      <c r="R493">
        <v>0</v>
      </c>
      <c r="S493" s="59">
        <f t="shared" si="7"/>
        <v>175.74</v>
      </c>
      <c r="T493" s="50">
        <v>44705.60708159722</v>
      </c>
    </row>
    <row r="494" spans="1:20" x14ac:dyDescent="0.25">
      <c r="A494" t="s">
        <v>182</v>
      </c>
      <c r="B494" t="s">
        <v>181</v>
      </c>
      <c r="C494" t="s">
        <v>333</v>
      </c>
      <c r="D494" t="s">
        <v>281</v>
      </c>
      <c r="E494" t="s">
        <v>160</v>
      </c>
      <c r="F494" t="s">
        <v>19</v>
      </c>
      <c r="G494" t="s">
        <v>14</v>
      </c>
      <c r="H494" t="s">
        <v>408</v>
      </c>
      <c r="I494">
        <v>9196</v>
      </c>
      <c r="J494" s="65">
        <v>13094.6834985063</v>
      </c>
      <c r="K494" s="63">
        <v>9354770.9723507352</v>
      </c>
      <c r="M494" s="68">
        <v>1.3997866476057374E-3</v>
      </c>
      <c r="N494" s="59">
        <v>28.22</v>
      </c>
      <c r="O494" s="69">
        <v>26.526799999999998</v>
      </c>
      <c r="P494">
        <v>12</v>
      </c>
      <c r="Q494" s="59">
        <v>318.32</v>
      </c>
      <c r="R494">
        <v>0</v>
      </c>
      <c r="S494" s="59">
        <f t="shared" si="7"/>
        <v>318.32</v>
      </c>
      <c r="T494" s="50">
        <v>44705.60708159722</v>
      </c>
    </row>
    <row r="495" spans="1:20" x14ac:dyDescent="0.25">
      <c r="A495" t="s">
        <v>182</v>
      </c>
      <c r="B495" t="s">
        <v>181</v>
      </c>
      <c r="C495" t="s">
        <v>334</v>
      </c>
      <c r="D495" t="s">
        <v>147</v>
      </c>
      <c r="E495" t="s">
        <v>122</v>
      </c>
      <c r="F495" t="s">
        <v>19</v>
      </c>
      <c r="G495" t="s">
        <v>14</v>
      </c>
      <c r="H495" t="s">
        <v>408</v>
      </c>
      <c r="I495">
        <v>3197</v>
      </c>
      <c r="J495" s="65">
        <v>13094.6834985063</v>
      </c>
      <c r="K495" s="63">
        <v>8525576.1012209449</v>
      </c>
      <c r="M495" s="68">
        <v>1.5359294601371295E-3</v>
      </c>
      <c r="N495" s="59">
        <v>16.82</v>
      </c>
      <c r="O495" s="69">
        <v>15.810799999999999</v>
      </c>
      <c r="P495">
        <v>4</v>
      </c>
      <c r="Q495" s="59">
        <v>63.24</v>
      </c>
      <c r="R495">
        <v>0</v>
      </c>
      <c r="S495" s="59">
        <f t="shared" si="7"/>
        <v>63.24</v>
      </c>
      <c r="T495" s="50">
        <v>44705.60708159722</v>
      </c>
    </row>
    <row r="496" spans="1:20" x14ac:dyDescent="0.25">
      <c r="A496" t="s">
        <v>182</v>
      </c>
      <c r="B496" t="s">
        <v>181</v>
      </c>
      <c r="C496" t="s">
        <v>335</v>
      </c>
      <c r="D496" t="s">
        <v>281</v>
      </c>
      <c r="E496" t="s">
        <v>122</v>
      </c>
      <c r="F496" t="s">
        <v>19</v>
      </c>
      <c r="G496" t="s">
        <v>14</v>
      </c>
      <c r="H496" t="s">
        <v>408</v>
      </c>
      <c r="I496">
        <v>3939</v>
      </c>
      <c r="J496" s="65">
        <v>13094.6834985063</v>
      </c>
      <c r="K496" s="63">
        <v>9643512.5427239873</v>
      </c>
      <c r="M496" s="68">
        <v>1.3578748864060135E-3</v>
      </c>
      <c r="N496" s="59">
        <v>20.32</v>
      </c>
      <c r="O496" s="69">
        <v>19.1008</v>
      </c>
      <c r="P496">
        <v>5</v>
      </c>
      <c r="Q496" s="61">
        <v>95.5</v>
      </c>
      <c r="R496">
        <v>0</v>
      </c>
      <c r="S496" s="59">
        <f t="shared" si="7"/>
        <v>95.5</v>
      </c>
      <c r="T496" s="50">
        <v>44705.60708159722</v>
      </c>
    </row>
    <row r="497" spans="1:20" x14ac:dyDescent="0.25">
      <c r="A497" t="s">
        <v>183</v>
      </c>
      <c r="B497" t="s">
        <v>181</v>
      </c>
      <c r="C497" t="s">
        <v>336</v>
      </c>
      <c r="D497" t="s">
        <v>147</v>
      </c>
      <c r="E497" t="s">
        <v>114</v>
      </c>
      <c r="F497" t="s">
        <v>19</v>
      </c>
      <c r="G497" t="s">
        <v>14</v>
      </c>
      <c r="H497" t="s">
        <v>408</v>
      </c>
      <c r="I497">
        <v>49639</v>
      </c>
      <c r="J497" s="67">
        <v>2026.2566341982699</v>
      </c>
      <c r="K497" s="63">
        <v>9638978.7935049701</v>
      </c>
      <c r="M497" s="70">
        <v>2.1021486586977675E-4</v>
      </c>
      <c r="N497" s="59">
        <v>2.0099999999999998</v>
      </c>
      <c r="O497" s="71">
        <v>1.8944249999999998</v>
      </c>
      <c r="P497">
        <v>10</v>
      </c>
      <c r="Q497" s="59">
        <v>18.940000000000001</v>
      </c>
      <c r="R497">
        <v>0</v>
      </c>
      <c r="S497" s="59">
        <f t="shared" si="7"/>
        <v>18.940000000000001</v>
      </c>
      <c r="T497" s="50">
        <v>44705.60708159722</v>
      </c>
    </row>
    <row r="498" spans="1:20" x14ac:dyDescent="0.25">
      <c r="A498" t="s">
        <v>183</v>
      </c>
      <c r="B498" t="s">
        <v>181</v>
      </c>
      <c r="C498" t="s">
        <v>337</v>
      </c>
      <c r="D498" t="s">
        <v>276</v>
      </c>
      <c r="E498" t="s">
        <v>114</v>
      </c>
      <c r="F498" t="s">
        <v>19</v>
      </c>
      <c r="G498" t="s">
        <v>14</v>
      </c>
      <c r="H498" t="s">
        <v>408</v>
      </c>
      <c r="I498">
        <v>60805</v>
      </c>
      <c r="J498" s="67">
        <v>2026.2566341982699</v>
      </c>
      <c r="K498" s="63">
        <v>3448004.9297914226</v>
      </c>
      <c r="M498" s="70">
        <v>5.8766059662241916E-4</v>
      </c>
      <c r="N498" s="59">
        <v>0.73</v>
      </c>
      <c r="O498" s="71">
        <v>0.688025</v>
      </c>
      <c r="P498">
        <v>35</v>
      </c>
      <c r="Q498" s="59">
        <v>24.08</v>
      </c>
      <c r="R498">
        <v>0</v>
      </c>
      <c r="S498" s="59">
        <f t="shared" si="7"/>
        <v>24.08</v>
      </c>
      <c r="T498" s="50">
        <v>44705.60708159722</v>
      </c>
    </row>
    <row r="499" spans="1:20" x14ac:dyDescent="0.25">
      <c r="A499" t="s">
        <v>183</v>
      </c>
      <c r="B499" t="s">
        <v>181</v>
      </c>
      <c r="C499" t="s">
        <v>331</v>
      </c>
      <c r="D499" t="s">
        <v>281</v>
      </c>
      <c r="E499" t="s">
        <v>114</v>
      </c>
      <c r="F499" t="s">
        <v>19</v>
      </c>
      <c r="G499" t="s">
        <v>14</v>
      </c>
      <c r="H499" t="s">
        <v>408</v>
      </c>
      <c r="I499">
        <v>129647</v>
      </c>
      <c r="J499" s="67">
        <v>2026.2566341982699</v>
      </c>
      <c r="K499" s="63">
        <v>9643512.5427239873</v>
      </c>
      <c r="M499" s="70">
        <v>2.1011603658120163E-4</v>
      </c>
      <c r="N499" s="59">
        <v>2.0099999999999998</v>
      </c>
      <c r="O499" s="71">
        <v>1.8944249999999998</v>
      </c>
      <c r="P499">
        <v>27</v>
      </c>
      <c r="Q499" s="59">
        <v>51.15</v>
      </c>
      <c r="R499" s="59">
        <v>1.89</v>
      </c>
      <c r="S499" s="59">
        <f t="shared" si="7"/>
        <v>53.04</v>
      </c>
      <c r="T499" s="50">
        <v>44705.60708159722</v>
      </c>
    </row>
    <row r="500" spans="1:20" x14ac:dyDescent="0.25">
      <c r="A500" t="s">
        <v>183</v>
      </c>
      <c r="B500" t="s">
        <v>181</v>
      </c>
      <c r="C500" t="s">
        <v>332</v>
      </c>
      <c r="D500" t="s">
        <v>147</v>
      </c>
      <c r="E500" t="s">
        <v>160</v>
      </c>
      <c r="F500" t="s">
        <v>19</v>
      </c>
      <c r="G500" t="s">
        <v>14</v>
      </c>
      <c r="H500" t="s">
        <v>408</v>
      </c>
      <c r="I500">
        <v>5281</v>
      </c>
      <c r="J500" s="67">
        <v>2026.2566341982699</v>
      </c>
      <c r="K500" s="63">
        <v>8525576.1012209449</v>
      </c>
      <c r="M500" s="70">
        <v>2.376680015686084E-4</v>
      </c>
      <c r="N500" s="59">
        <v>23.37</v>
      </c>
      <c r="O500" s="69">
        <v>21.9678</v>
      </c>
      <c r="P500">
        <v>1</v>
      </c>
      <c r="Q500" s="59">
        <v>21.97</v>
      </c>
      <c r="R500">
        <v>0</v>
      </c>
      <c r="S500" s="59">
        <f t="shared" si="7"/>
        <v>21.97</v>
      </c>
      <c r="T500" s="50">
        <v>44705.60708159722</v>
      </c>
    </row>
    <row r="501" spans="1:20" x14ac:dyDescent="0.25">
      <c r="A501" t="s">
        <v>183</v>
      </c>
      <c r="B501" t="s">
        <v>181</v>
      </c>
      <c r="C501" t="s">
        <v>333</v>
      </c>
      <c r="D501" t="s">
        <v>281</v>
      </c>
      <c r="E501" t="s">
        <v>160</v>
      </c>
      <c r="F501" t="s">
        <v>19</v>
      </c>
      <c r="G501" t="s">
        <v>303</v>
      </c>
      <c r="H501" t="s">
        <v>408</v>
      </c>
      <c r="I501">
        <v>9196</v>
      </c>
      <c r="J501" s="67">
        <v>2026.2566341982699</v>
      </c>
      <c r="N501" s="59">
        <v>28.22</v>
      </c>
      <c r="O501" s="69">
        <v>26.526799999999998</v>
      </c>
      <c r="Q501">
        <v>0</v>
      </c>
      <c r="R501">
        <v>0</v>
      </c>
      <c r="S501" s="59">
        <f t="shared" si="7"/>
        <v>0</v>
      </c>
      <c r="T501" s="50">
        <v>44705.60708159722</v>
      </c>
    </row>
    <row r="502" spans="1:20" x14ac:dyDescent="0.25">
      <c r="A502" t="s">
        <v>183</v>
      </c>
      <c r="B502" t="s">
        <v>181</v>
      </c>
      <c r="C502" t="s">
        <v>334</v>
      </c>
      <c r="D502" t="s">
        <v>147</v>
      </c>
      <c r="E502" t="s">
        <v>122</v>
      </c>
      <c r="F502" t="s">
        <v>19</v>
      </c>
      <c r="G502" t="s">
        <v>14</v>
      </c>
      <c r="H502" t="s">
        <v>408</v>
      </c>
      <c r="I502">
        <v>3197</v>
      </c>
      <c r="J502" s="67">
        <v>2026.2566341982699</v>
      </c>
      <c r="K502" s="63">
        <v>8525576.1012209449</v>
      </c>
      <c r="M502" s="70">
        <v>2.376680015686084E-4</v>
      </c>
      <c r="N502" s="59">
        <v>16.82</v>
      </c>
      <c r="O502" s="69">
        <v>15.810799999999999</v>
      </c>
      <c r="P502">
        <v>0</v>
      </c>
      <c r="Q502">
        <v>0</v>
      </c>
      <c r="R502">
        <v>0</v>
      </c>
      <c r="S502" s="59">
        <f t="shared" si="7"/>
        <v>0</v>
      </c>
      <c r="T502" s="50">
        <v>44705.60708159722</v>
      </c>
    </row>
    <row r="503" spans="1:20" x14ac:dyDescent="0.25">
      <c r="A503" t="s">
        <v>183</v>
      </c>
      <c r="B503" t="s">
        <v>181</v>
      </c>
      <c r="C503" t="s">
        <v>335</v>
      </c>
      <c r="D503" t="s">
        <v>281</v>
      </c>
      <c r="E503" t="s">
        <v>122</v>
      </c>
      <c r="F503" t="s">
        <v>19</v>
      </c>
      <c r="G503" t="s">
        <v>14</v>
      </c>
      <c r="H503" t="s">
        <v>408</v>
      </c>
      <c r="I503">
        <v>3939</v>
      </c>
      <c r="J503" s="67">
        <v>2026.2566341982699</v>
      </c>
      <c r="K503" s="63">
        <v>9643512.5427239873</v>
      </c>
      <c r="M503" s="70">
        <v>2.1011603658120163E-4</v>
      </c>
      <c r="N503" s="59">
        <v>20.32</v>
      </c>
      <c r="O503" s="69">
        <v>19.1008</v>
      </c>
      <c r="P503">
        <v>0</v>
      </c>
      <c r="Q503">
        <v>0</v>
      </c>
      <c r="R503">
        <v>0</v>
      </c>
      <c r="S503" s="59">
        <f t="shared" si="7"/>
        <v>0</v>
      </c>
      <c r="T503" s="50">
        <v>44705.60708159722</v>
      </c>
    </row>
    <row r="504" spans="1:20" x14ac:dyDescent="0.25">
      <c r="A504" t="s">
        <v>184</v>
      </c>
      <c r="B504" t="s">
        <v>181</v>
      </c>
      <c r="C504" t="s">
        <v>336</v>
      </c>
      <c r="D504" t="s">
        <v>147</v>
      </c>
      <c r="E504" t="s">
        <v>114</v>
      </c>
      <c r="F504" t="s">
        <v>19</v>
      </c>
      <c r="G504" t="s">
        <v>14</v>
      </c>
      <c r="H504" t="s">
        <v>408</v>
      </c>
      <c r="I504">
        <v>49639</v>
      </c>
      <c r="J504" s="67">
        <v>962.47190124418</v>
      </c>
      <c r="K504" s="63">
        <v>9638978.7935049701</v>
      </c>
      <c r="M504" s="70">
        <v>9.9852061288144148E-5</v>
      </c>
      <c r="N504" s="59">
        <v>2.0099999999999998</v>
      </c>
      <c r="O504" s="71">
        <v>1.8944249999999998</v>
      </c>
      <c r="P504">
        <v>4</v>
      </c>
      <c r="Q504" s="59">
        <v>7.58</v>
      </c>
      <c r="R504">
        <v>0</v>
      </c>
      <c r="S504" s="59">
        <f t="shared" si="7"/>
        <v>7.58</v>
      </c>
      <c r="T504" s="50">
        <v>44705.60708159722</v>
      </c>
    </row>
    <row r="505" spans="1:20" x14ac:dyDescent="0.25">
      <c r="A505" t="s">
        <v>184</v>
      </c>
      <c r="B505" t="s">
        <v>181</v>
      </c>
      <c r="C505" t="s">
        <v>337</v>
      </c>
      <c r="D505" t="s">
        <v>276</v>
      </c>
      <c r="E505" t="s">
        <v>114</v>
      </c>
      <c r="F505" t="s">
        <v>19</v>
      </c>
      <c r="G505" t="s">
        <v>14</v>
      </c>
      <c r="H505" t="s">
        <v>408</v>
      </c>
      <c r="I505">
        <v>60805</v>
      </c>
      <c r="J505" s="67">
        <v>962.47190124418</v>
      </c>
      <c r="K505" s="63">
        <v>3448004.9297914226</v>
      </c>
      <c r="M505" s="68">
        <v>2.7913878339564963E-4</v>
      </c>
      <c r="N505" s="59">
        <v>0.73</v>
      </c>
      <c r="O505" s="71">
        <v>0.688025</v>
      </c>
      <c r="P505">
        <v>16</v>
      </c>
      <c r="Q505" s="59">
        <v>11.01</v>
      </c>
      <c r="R505">
        <v>0</v>
      </c>
      <c r="S505" s="59">
        <f t="shared" si="7"/>
        <v>11.01</v>
      </c>
      <c r="T505" s="50">
        <v>44705.60708159722</v>
      </c>
    </row>
    <row r="506" spans="1:20" x14ac:dyDescent="0.25">
      <c r="A506" t="s">
        <v>184</v>
      </c>
      <c r="B506" t="s">
        <v>181</v>
      </c>
      <c r="C506" t="s">
        <v>331</v>
      </c>
      <c r="D506" t="s">
        <v>281</v>
      </c>
      <c r="E506" t="s">
        <v>114</v>
      </c>
      <c r="F506" t="s">
        <v>19</v>
      </c>
      <c r="G506" t="s">
        <v>14</v>
      </c>
      <c r="H506" t="s">
        <v>408</v>
      </c>
      <c r="I506">
        <v>129647</v>
      </c>
      <c r="J506" s="67">
        <v>962.47190124418</v>
      </c>
      <c r="K506" s="63">
        <v>9643512.5427239873</v>
      </c>
      <c r="M506" s="68">
        <v>9.980511737607095E-5</v>
      </c>
      <c r="N506" s="59">
        <v>2.0099999999999998</v>
      </c>
      <c r="O506" s="71">
        <v>1.8944249999999998</v>
      </c>
      <c r="P506">
        <v>12</v>
      </c>
      <c r="Q506" s="59">
        <v>22.73</v>
      </c>
      <c r="R506">
        <v>0</v>
      </c>
      <c r="S506" s="59">
        <f t="shared" si="7"/>
        <v>22.73</v>
      </c>
      <c r="T506" s="50">
        <v>44705.60708159722</v>
      </c>
    </row>
    <row r="507" spans="1:20" x14ac:dyDescent="0.25">
      <c r="A507" t="s">
        <v>184</v>
      </c>
      <c r="B507" t="s">
        <v>181</v>
      </c>
      <c r="C507" t="s">
        <v>332</v>
      </c>
      <c r="D507" t="s">
        <v>147</v>
      </c>
      <c r="E507" t="s">
        <v>160</v>
      </c>
      <c r="F507" t="s">
        <v>19</v>
      </c>
      <c r="G507" t="s">
        <v>14</v>
      </c>
      <c r="H507" t="s">
        <v>408</v>
      </c>
      <c r="I507">
        <v>5281</v>
      </c>
      <c r="J507" s="67">
        <v>962.47190124418</v>
      </c>
      <c r="K507" s="63">
        <v>8525576.1012209449</v>
      </c>
      <c r="M507" s="70">
        <v>1.1289230074508921E-4</v>
      </c>
      <c r="N507" s="59">
        <v>23.37</v>
      </c>
      <c r="O507" s="69">
        <v>21.9678</v>
      </c>
      <c r="P507">
        <v>0</v>
      </c>
      <c r="Q507">
        <v>0</v>
      </c>
      <c r="R507">
        <v>0</v>
      </c>
      <c r="S507" s="59">
        <f t="shared" si="7"/>
        <v>0</v>
      </c>
      <c r="T507" s="50">
        <v>44705.60708159722</v>
      </c>
    </row>
    <row r="508" spans="1:20" x14ac:dyDescent="0.25">
      <c r="A508" t="s">
        <v>184</v>
      </c>
      <c r="B508" t="s">
        <v>181</v>
      </c>
      <c r="C508" t="s">
        <v>333</v>
      </c>
      <c r="D508" t="s">
        <v>281</v>
      </c>
      <c r="E508" t="s">
        <v>160</v>
      </c>
      <c r="F508" t="s">
        <v>19</v>
      </c>
      <c r="G508" t="s">
        <v>303</v>
      </c>
      <c r="H508" t="s">
        <v>408</v>
      </c>
      <c r="I508">
        <v>9196</v>
      </c>
      <c r="J508" s="67">
        <v>962.47190124418</v>
      </c>
      <c r="N508" s="59">
        <v>28.22</v>
      </c>
      <c r="O508" s="69">
        <v>26.526799999999998</v>
      </c>
      <c r="Q508">
        <v>0</v>
      </c>
      <c r="R508">
        <v>0</v>
      </c>
      <c r="S508" s="59">
        <f t="shared" si="7"/>
        <v>0</v>
      </c>
      <c r="T508" s="50">
        <v>44705.60708159722</v>
      </c>
    </row>
    <row r="509" spans="1:20" x14ac:dyDescent="0.25">
      <c r="A509" t="s">
        <v>184</v>
      </c>
      <c r="B509" t="s">
        <v>181</v>
      </c>
      <c r="C509" t="s">
        <v>334</v>
      </c>
      <c r="D509" t="s">
        <v>147</v>
      </c>
      <c r="E509" t="s">
        <v>122</v>
      </c>
      <c r="F509" t="s">
        <v>19</v>
      </c>
      <c r="G509" t="s">
        <v>14</v>
      </c>
      <c r="H509" t="s">
        <v>408</v>
      </c>
      <c r="I509">
        <v>3197</v>
      </c>
      <c r="J509" s="67">
        <v>962.47190124418</v>
      </c>
      <c r="K509" s="63">
        <v>8525576.1012209449</v>
      </c>
      <c r="M509" s="70">
        <v>1.1289230074508921E-4</v>
      </c>
      <c r="N509" s="59">
        <v>16.82</v>
      </c>
      <c r="O509" s="69">
        <v>15.810799999999999</v>
      </c>
      <c r="P509">
        <v>0</v>
      </c>
      <c r="Q509">
        <v>0</v>
      </c>
      <c r="R509">
        <v>0</v>
      </c>
      <c r="S509" s="59">
        <f t="shared" si="7"/>
        <v>0</v>
      </c>
      <c r="T509" s="50">
        <v>44705.60708159722</v>
      </c>
    </row>
    <row r="510" spans="1:20" x14ac:dyDescent="0.25">
      <c r="A510" t="s">
        <v>184</v>
      </c>
      <c r="B510" t="s">
        <v>181</v>
      </c>
      <c r="C510" t="s">
        <v>335</v>
      </c>
      <c r="D510" t="s">
        <v>281</v>
      </c>
      <c r="E510" t="s">
        <v>122</v>
      </c>
      <c r="F510" t="s">
        <v>19</v>
      </c>
      <c r="G510" t="s">
        <v>14</v>
      </c>
      <c r="H510" t="s">
        <v>408</v>
      </c>
      <c r="I510">
        <v>3939</v>
      </c>
      <c r="J510" s="67">
        <v>962.47190124418</v>
      </c>
      <c r="K510" s="63">
        <v>9643512.5427239873</v>
      </c>
      <c r="M510" s="68">
        <v>9.980511737607095E-5</v>
      </c>
      <c r="N510" s="59">
        <v>20.32</v>
      </c>
      <c r="O510" s="69">
        <v>19.1008</v>
      </c>
      <c r="P510">
        <v>0</v>
      </c>
      <c r="Q510">
        <v>0</v>
      </c>
      <c r="R510">
        <v>0</v>
      </c>
      <c r="S510" s="59">
        <f t="shared" si="7"/>
        <v>0</v>
      </c>
      <c r="T510" s="50">
        <v>44705.60708159722</v>
      </c>
    </row>
    <row r="511" spans="1:20" x14ac:dyDescent="0.25">
      <c r="A511" t="s">
        <v>185</v>
      </c>
      <c r="B511" t="s">
        <v>181</v>
      </c>
      <c r="C511" t="s">
        <v>336</v>
      </c>
      <c r="D511" t="s">
        <v>147</v>
      </c>
      <c r="E511" t="s">
        <v>114</v>
      </c>
      <c r="F511" t="s">
        <v>19</v>
      </c>
      <c r="G511" t="s">
        <v>14</v>
      </c>
      <c r="H511" t="s">
        <v>408</v>
      </c>
      <c r="I511">
        <v>49639</v>
      </c>
      <c r="J511" s="66">
        <v>285752.84183781198</v>
      </c>
      <c r="K511" s="63">
        <v>9638978.7935049701</v>
      </c>
      <c r="M511" s="64">
        <v>2.9645551459285369E-2</v>
      </c>
      <c r="N511" s="59">
        <v>2.0099999999999998</v>
      </c>
      <c r="O511" s="71">
        <v>1.8944249999999998</v>
      </c>
      <c r="P511">
        <v>1471</v>
      </c>
      <c r="Q511" s="61">
        <v>2786.7</v>
      </c>
      <c r="R511" s="59">
        <v>24.63</v>
      </c>
      <c r="S511" s="59">
        <f t="shared" si="7"/>
        <v>2811.33</v>
      </c>
      <c r="T511" s="50">
        <v>44705.60708159722</v>
      </c>
    </row>
    <row r="512" spans="1:20" x14ac:dyDescent="0.25">
      <c r="A512" t="s">
        <v>185</v>
      </c>
      <c r="B512" t="s">
        <v>181</v>
      </c>
      <c r="C512" t="s">
        <v>337</v>
      </c>
      <c r="D512" t="s">
        <v>276</v>
      </c>
      <c r="E512" t="s">
        <v>114</v>
      </c>
      <c r="F512" t="s">
        <v>19</v>
      </c>
      <c r="G512" t="s">
        <v>14</v>
      </c>
      <c r="H512" t="s">
        <v>408</v>
      </c>
      <c r="I512">
        <v>60805</v>
      </c>
      <c r="J512" s="66">
        <v>285752.84183781198</v>
      </c>
      <c r="K512" s="63">
        <v>3448004.9297914226</v>
      </c>
      <c r="M512" s="64">
        <v>8.2874835638676939E-2</v>
      </c>
      <c r="N512" s="59">
        <v>0.73</v>
      </c>
      <c r="O512" s="71">
        <v>0.688025</v>
      </c>
      <c r="P512">
        <v>5039</v>
      </c>
      <c r="Q512" s="59">
        <v>3466.96</v>
      </c>
      <c r="R512" s="59">
        <v>51.59</v>
      </c>
      <c r="S512" s="59">
        <f t="shared" si="7"/>
        <v>3518.55</v>
      </c>
      <c r="T512" s="50">
        <v>44705.60708159722</v>
      </c>
    </row>
    <row r="513" spans="1:20" x14ac:dyDescent="0.25">
      <c r="A513" t="s">
        <v>185</v>
      </c>
      <c r="B513" t="s">
        <v>181</v>
      </c>
      <c r="C513" t="s">
        <v>331</v>
      </c>
      <c r="D513" t="s">
        <v>281</v>
      </c>
      <c r="E513" t="s">
        <v>114</v>
      </c>
      <c r="F513" t="s">
        <v>19</v>
      </c>
      <c r="G513" t="s">
        <v>14</v>
      </c>
      <c r="H513" t="s">
        <v>408</v>
      </c>
      <c r="I513">
        <v>129647</v>
      </c>
      <c r="J513" s="66">
        <v>285752.84183781198</v>
      </c>
      <c r="K513" s="63">
        <v>9643512.5427239873</v>
      </c>
      <c r="M513" s="64">
        <v>2.9631614058864057E-2</v>
      </c>
      <c r="N513" s="59">
        <v>2.0099999999999998</v>
      </c>
      <c r="O513" s="71">
        <v>1.8944249999999998</v>
      </c>
      <c r="P513">
        <v>3841</v>
      </c>
      <c r="Q513" s="59">
        <v>7276.49</v>
      </c>
      <c r="R513" s="59">
        <v>73.88</v>
      </c>
      <c r="S513" s="59">
        <f t="shared" si="7"/>
        <v>7350.37</v>
      </c>
      <c r="T513" s="50">
        <v>44705.60708159722</v>
      </c>
    </row>
    <row r="514" spans="1:20" x14ac:dyDescent="0.25">
      <c r="A514" t="s">
        <v>185</v>
      </c>
      <c r="B514" t="s">
        <v>181</v>
      </c>
      <c r="C514" t="s">
        <v>332</v>
      </c>
      <c r="D514" t="s">
        <v>147</v>
      </c>
      <c r="E514" t="s">
        <v>160</v>
      </c>
      <c r="F514" t="s">
        <v>19</v>
      </c>
      <c r="G514" t="s">
        <v>14</v>
      </c>
      <c r="H514" t="s">
        <v>408</v>
      </c>
      <c r="I514">
        <v>5281</v>
      </c>
      <c r="J514" s="66">
        <v>285752.84183781198</v>
      </c>
      <c r="K514" s="63">
        <v>8525576.1012209449</v>
      </c>
      <c r="M514" s="64">
        <v>3.3517129921213112E-2</v>
      </c>
      <c r="N514" s="59">
        <v>23.37</v>
      </c>
      <c r="O514" s="69">
        <v>21.9678</v>
      </c>
      <c r="P514">
        <v>177</v>
      </c>
      <c r="Q514" s="61">
        <v>3888.3</v>
      </c>
      <c r="R514" s="59">
        <v>-21.97</v>
      </c>
      <c r="S514" s="59">
        <f t="shared" si="7"/>
        <v>3866.3300000000004</v>
      </c>
      <c r="T514" s="50">
        <v>44705.60708159722</v>
      </c>
    </row>
    <row r="515" spans="1:20" x14ac:dyDescent="0.25">
      <c r="A515" t="s">
        <v>185</v>
      </c>
      <c r="B515" t="s">
        <v>181</v>
      </c>
      <c r="C515" t="s">
        <v>333</v>
      </c>
      <c r="D515" t="s">
        <v>281</v>
      </c>
      <c r="E515" t="s">
        <v>160</v>
      </c>
      <c r="F515" t="s">
        <v>19</v>
      </c>
      <c r="G515" t="s">
        <v>303</v>
      </c>
      <c r="H515" t="s">
        <v>408</v>
      </c>
      <c r="I515">
        <v>9196</v>
      </c>
      <c r="J515" s="66">
        <v>285752.84183781198</v>
      </c>
      <c r="N515" s="59">
        <v>28.22</v>
      </c>
      <c r="O515" s="69">
        <v>26.526799999999998</v>
      </c>
      <c r="Q515">
        <v>0</v>
      </c>
      <c r="R515">
        <v>0</v>
      </c>
      <c r="S515" s="59">
        <f t="shared" ref="S515:S578" si="8">Q515+R515</f>
        <v>0</v>
      </c>
      <c r="T515" s="50">
        <v>44705.60708159722</v>
      </c>
    </row>
    <row r="516" spans="1:20" x14ac:dyDescent="0.25">
      <c r="A516" t="s">
        <v>185</v>
      </c>
      <c r="B516" t="s">
        <v>181</v>
      </c>
      <c r="C516" t="s">
        <v>334</v>
      </c>
      <c r="D516" t="s">
        <v>147</v>
      </c>
      <c r="E516" t="s">
        <v>122</v>
      </c>
      <c r="F516" t="s">
        <v>19</v>
      </c>
      <c r="G516" t="s">
        <v>14</v>
      </c>
      <c r="H516" t="s">
        <v>408</v>
      </c>
      <c r="I516">
        <v>3197</v>
      </c>
      <c r="J516" s="66">
        <v>285752.84183781198</v>
      </c>
      <c r="K516" s="63">
        <v>8525576.1012209449</v>
      </c>
      <c r="M516" s="64">
        <v>3.3517129921213112E-2</v>
      </c>
      <c r="N516" s="59">
        <v>16.82</v>
      </c>
      <c r="O516" s="69">
        <v>15.810799999999999</v>
      </c>
      <c r="P516">
        <v>107</v>
      </c>
      <c r="Q516" s="59">
        <v>1691.76</v>
      </c>
      <c r="R516">
        <v>0</v>
      </c>
      <c r="S516" s="59">
        <f t="shared" si="8"/>
        <v>1691.76</v>
      </c>
      <c r="T516" s="50">
        <v>44705.60708159722</v>
      </c>
    </row>
    <row r="517" spans="1:20" x14ac:dyDescent="0.25">
      <c r="A517" t="s">
        <v>185</v>
      </c>
      <c r="B517" t="s">
        <v>181</v>
      </c>
      <c r="C517" t="s">
        <v>335</v>
      </c>
      <c r="D517" t="s">
        <v>281</v>
      </c>
      <c r="E517" t="s">
        <v>122</v>
      </c>
      <c r="F517" t="s">
        <v>19</v>
      </c>
      <c r="G517" t="s">
        <v>14</v>
      </c>
      <c r="H517" t="s">
        <v>408</v>
      </c>
      <c r="I517">
        <v>3939</v>
      </c>
      <c r="J517" s="66">
        <v>285752.84183781198</v>
      </c>
      <c r="K517" s="63">
        <v>9643512.5427239873</v>
      </c>
      <c r="M517" s="64">
        <v>2.9631614058864057E-2</v>
      </c>
      <c r="N517" s="59">
        <v>20.32</v>
      </c>
      <c r="O517" s="69">
        <v>19.1008</v>
      </c>
      <c r="P517">
        <v>116</v>
      </c>
      <c r="Q517" s="59">
        <v>2215.69</v>
      </c>
      <c r="R517">
        <v>0</v>
      </c>
      <c r="S517" s="59">
        <f t="shared" si="8"/>
        <v>2215.69</v>
      </c>
      <c r="T517" s="50">
        <v>44705.60708159722</v>
      </c>
    </row>
    <row r="518" spans="1:20" x14ac:dyDescent="0.25">
      <c r="A518" t="s">
        <v>205</v>
      </c>
      <c r="B518" t="s">
        <v>204</v>
      </c>
      <c r="C518" t="s">
        <v>336</v>
      </c>
      <c r="D518" t="s">
        <v>147</v>
      </c>
      <c r="E518" t="s">
        <v>114</v>
      </c>
      <c r="F518" t="s">
        <v>19</v>
      </c>
      <c r="G518" t="s">
        <v>303</v>
      </c>
      <c r="H518" t="s">
        <v>408</v>
      </c>
      <c r="I518">
        <v>49639</v>
      </c>
      <c r="J518" s="75">
        <v>683.86161404191796</v>
      </c>
      <c r="N518" s="59">
        <v>2.0099999999999998</v>
      </c>
      <c r="O518" s="71">
        <v>1.8944249999999998</v>
      </c>
      <c r="Q518">
        <v>0</v>
      </c>
      <c r="R518">
        <v>0</v>
      </c>
      <c r="S518" s="59">
        <f t="shared" si="8"/>
        <v>0</v>
      </c>
      <c r="T518" s="50">
        <v>44705.60708159722</v>
      </c>
    </row>
    <row r="519" spans="1:20" x14ac:dyDescent="0.25">
      <c r="A519" t="s">
        <v>205</v>
      </c>
      <c r="B519" t="s">
        <v>204</v>
      </c>
      <c r="C519" t="s">
        <v>337</v>
      </c>
      <c r="D519" t="s">
        <v>276</v>
      </c>
      <c r="E519" t="s">
        <v>114</v>
      </c>
      <c r="F519" t="s">
        <v>19</v>
      </c>
      <c r="G519" t="s">
        <v>303</v>
      </c>
      <c r="H519" t="s">
        <v>408</v>
      </c>
      <c r="I519">
        <v>60805</v>
      </c>
      <c r="J519" s="75">
        <v>683.86161404191796</v>
      </c>
      <c r="N519" s="59">
        <v>0.73</v>
      </c>
      <c r="O519" s="71">
        <v>0.688025</v>
      </c>
      <c r="Q519">
        <v>0</v>
      </c>
      <c r="R519">
        <v>0</v>
      </c>
      <c r="S519" s="59">
        <f t="shared" si="8"/>
        <v>0</v>
      </c>
      <c r="T519" s="50">
        <v>44705.60708159722</v>
      </c>
    </row>
    <row r="520" spans="1:20" x14ac:dyDescent="0.25">
      <c r="A520" t="s">
        <v>205</v>
      </c>
      <c r="B520" t="s">
        <v>204</v>
      </c>
      <c r="C520" t="s">
        <v>331</v>
      </c>
      <c r="D520" t="s">
        <v>281</v>
      </c>
      <c r="E520" t="s">
        <v>114</v>
      </c>
      <c r="F520" t="s">
        <v>19</v>
      </c>
      <c r="G520" t="s">
        <v>14</v>
      </c>
      <c r="H520" t="s">
        <v>408</v>
      </c>
      <c r="I520">
        <v>129647</v>
      </c>
      <c r="J520" s="75">
        <v>683.86161404191796</v>
      </c>
      <c r="K520" s="63">
        <v>9643512.5427239873</v>
      </c>
      <c r="M520" s="70">
        <v>7.0914162346155744E-5</v>
      </c>
      <c r="N520" s="59">
        <v>2.0099999999999998</v>
      </c>
      <c r="O520" s="71">
        <v>1.8944249999999998</v>
      </c>
      <c r="P520">
        <v>9</v>
      </c>
      <c r="Q520" s="59">
        <v>17.05</v>
      </c>
      <c r="R520">
        <v>0</v>
      </c>
      <c r="S520" s="59">
        <f t="shared" si="8"/>
        <v>17.05</v>
      </c>
      <c r="T520" s="50">
        <v>44705.60708159722</v>
      </c>
    </row>
    <row r="521" spans="1:20" x14ac:dyDescent="0.25">
      <c r="A521" t="s">
        <v>205</v>
      </c>
      <c r="B521" t="s">
        <v>204</v>
      </c>
      <c r="C521" t="s">
        <v>332</v>
      </c>
      <c r="D521" t="s">
        <v>147</v>
      </c>
      <c r="E521" t="s">
        <v>160</v>
      </c>
      <c r="F521" t="s">
        <v>19</v>
      </c>
      <c r="G521" t="s">
        <v>303</v>
      </c>
      <c r="H521" t="s">
        <v>408</v>
      </c>
      <c r="I521">
        <v>5281</v>
      </c>
      <c r="J521" s="75">
        <v>683.86161404191796</v>
      </c>
      <c r="N521" s="59">
        <v>23.37</v>
      </c>
      <c r="O521" s="69">
        <v>21.9678</v>
      </c>
      <c r="Q521">
        <v>0</v>
      </c>
      <c r="R521">
        <v>0</v>
      </c>
      <c r="S521" s="59">
        <f t="shared" si="8"/>
        <v>0</v>
      </c>
      <c r="T521" s="50">
        <v>44705.60708159722</v>
      </c>
    </row>
    <row r="522" spans="1:20" x14ac:dyDescent="0.25">
      <c r="A522" t="s">
        <v>205</v>
      </c>
      <c r="B522" t="s">
        <v>204</v>
      </c>
      <c r="C522" t="s">
        <v>333</v>
      </c>
      <c r="D522" t="s">
        <v>281</v>
      </c>
      <c r="E522" t="s">
        <v>160</v>
      </c>
      <c r="F522" t="s">
        <v>19</v>
      </c>
      <c r="G522" t="s">
        <v>14</v>
      </c>
      <c r="H522" t="s">
        <v>408</v>
      </c>
      <c r="I522">
        <v>9196</v>
      </c>
      <c r="J522" s="75">
        <v>683.86161404191796</v>
      </c>
      <c r="K522" s="63">
        <v>9354770.9723507352</v>
      </c>
      <c r="M522" s="70">
        <v>7.3102977727959514E-5</v>
      </c>
      <c r="N522" s="59">
        <v>28.22</v>
      </c>
      <c r="O522" s="69">
        <v>26.526799999999998</v>
      </c>
      <c r="P522">
        <v>0</v>
      </c>
      <c r="Q522">
        <v>0</v>
      </c>
      <c r="R522">
        <v>0</v>
      </c>
      <c r="S522" s="59">
        <f t="shared" si="8"/>
        <v>0</v>
      </c>
      <c r="T522" s="50">
        <v>44705.60708159722</v>
      </c>
    </row>
    <row r="523" spans="1:20" x14ac:dyDescent="0.25">
      <c r="A523" t="s">
        <v>205</v>
      </c>
      <c r="B523" t="s">
        <v>204</v>
      </c>
      <c r="C523" t="s">
        <v>334</v>
      </c>
      <c r="D523" t="s">
        <v>147</v>
      </c>
      <c r="E523" t="s">
        <v>122</v>
      </c>
      <c r="F523" t="s">
        <v>19</v>
      </c>
      <c r="G523" t="s">
        <v>303</v>
      </c>
      <c r="H523" t="s">
        <v>408</v>
      </c>
      <c r="I523">
        <v>3197</v>
      </c>
      <c r="J523" s="75">
        <v>683.86161404191796</v>
      </c>
      <c r="N523" s="59">
        <v>16.82</v>
      </c>
      <c r="O523" s="69">
        <v>15.810799999999999</v>
      </c>
      <c r="Q523">
        <v>0</v>
      </c>
      <c r="R523">
        <v>0</v>
      </c>
      <c r="S523" s="59">
        <f t="shared" si="8"/>
        <v>0</v>
      </c>
      <c r="T523" s="50">
        <v>44705.60708159722</v>
      </c>
    </row>
    <row r="524" spans="1:20" x14ac:dyDescent="0.25">
      <c r="A524" t="s">
        <v>205</v>
      </c>
      <c r="B524" t="s">
        <v>204</v>
      </c>
      <c r="C524" t="s">
        <v>335</v>
      </c>
      <c r="D524" t="s">
        <v>281</v>
      </c>
      <c r="E524" t="s">
        <v>122</v>
      </c>
      <c r="F524" t="s">
        <v>19</v>
      </c>
      <c r="G524" t="s">
        <v>14</v>
      </c>
      <c r="H524" t="s">
        <v>408</v>
      </c>
      <c r="I524">
        <v>3939</v>
      </c>
      <c r="J524" s="75">
        <v>683.86161404191796</v>
      </c>
      <c r="K524" s="63">
        <v>9643512.5427239873</v>
      </c>
      <c r="M524" s="70">
        <v>7.0914162346155744E-5</v>
      </c>
      <c r="N524" s="59">
        <v>20.32</v>
      </c>
      <c r="O524" s="69">
        <v>19.1008</v>
      </c>
      <c r="P524">
        <v>0</v>
      </c>
      <c r="Q524">
        <v>0</v>
      </c>
      <c r="R524">
        <v>0</v>
      </c>
      <c r="S524" s="59">
        <f t="shared" si="8"/>
        <v>0</v>
      </c>
      <c r="T524" s="50">
        <v>44705.60708159722</v>
      </c>
    </row>
    <row r="525" spans="1:20" x14ac:dyDescent="0.25">
      <c r="A525" t="s">
        <v>206</v>
      </c>
      <c r="B525" t="s">
        <v>204</v>
      </c>
      <c r="C525" t="s">
        <v>336</v>
      </c>
      <c r="D525" t="s">
        <v>147</v>
      </c>
      <c r="E525" t="s">
        <v>114</v>
      </c>
      <c r="F525" t="s">
        <v>19</v>
      </c>
      <c r="G525" t="s">
        <v>14</v>
      </c>
      <c r="H525" t="s">
        <v>408</v>
      </c>
      <c r="I525">
        <v>49639</v>
      </c>
      <c r="J525" s="66">
        <v>727248.83422168798</v>
      </c>
      <c r="K525" s="63">
        <v>9638978.7935049701</v>
      </c>
      <c r="M525" s="64">
        <v>7.5448743046486397E-2</v>
      </c>
      <c r="N525" s="59">
        <v>2.0099999999999998</v>
      </c>
      <c r="O525" s="71">
        <v>1.8944249999999998</v>
      </c>
      <c r="P525">
        <v>3745</v>
      </c>
      <c r="Q525" s="59">
        <v>7094.62</v>
      </c>
      <c r="R525" s="61">
        <v>70.099999999999994</v>
      </c>
      <c r="S525" s="59">
        <f t="shared" si="8"/>
        <v>7164.72</v>
      </c>
      <c r="T525" s="50">
        <v>44705.60708159722</v>
      </c>
    </row>
    <row r="526" spans="1:20" x14ac:dyDescent="0.25">
      <c r="A526" t="s">
        <v>206</v>
      </c>
      <c r="B526" t="s">
        <v>204</v>
      </c>
      <c r="C526" t="s">
        <v>337</v>
      </c>
      <c r="D526" t="s">
        <v>276</v>
      </c>
      <c r="E526" t="s">
        <v>114</v>
      </c>
      <c r="F526" t="s">
        <v>19</v>
      </c>
      <c r="G526" t="s">
        <v>14</v>
      </c>
      <c r="H526" t="s">
        <v>408</v>
      </c>
      <c r="I526">
        <v>60805</v>
      </c>
      <c r="J526" s="66">
        <v>727248.83422168798</v>
      </c>
      <c r="K526" s="63">
        <v>3448004.9297914226</v>
      </c>
      <c r="M526" s="62">
        <v>0.21091873388524443</v>
      </c>
      <c r="N526" s="59">
        <v>0.73</v>
      </c>
      <c r="O526" s="71">
        <v>0.688025</v>
      </c>
      <c r="P526">
        <v>12824</v>
      </c>
      <c r="Q526" s="59">
        <v>8823.23</v>
      </c>
      <c r="R526" s="59">
        <v>132.79</v>
      </c>
      <c r="S526" s="59">
        <f t="shared" si="8"/>
        <v>8956.02</v>
      </c>
      <c r="T526" s="50">
        <v>44705.60708159722</v>
      </c>
    </row>
    <row r="527" spans="1:20" x14ac:dyDescent="0.25">
      <c r="A527" t="s">
        <v>206</v>
      </c>
      <c r="B527" t="s">
        <v>204</v>
      </c>
      <c r="C527" t="s">
        <v>331</v>
      </c>
      <c r="D527" t="s">
        <v>281</v>
      </c>
      <c r="E527" t="s">
        <v>114</v>
      </c>
      <c r="F527" t="s">
        <v>19</v>
      </c>
      <c r="G527" t="s">
        <v>14</v>
      </c>
      <c r="H527" t="s">
        <v>408</v>
      </c>
      <c r="I527">
        <v>129647</v>
      </c>
      <c r="J527" s="66">
        <v>727248.83422168798</v>
      </c>
      <c r="K527" s="63">
        <v>9643512.5427239873</v>
      </c>
      <c r="M527" s="64">
        <v>7.5413271979450677E-2</v>
      </c>
      <c r="N527" s="59">
        <v>2.0099999999999998</v>
      </c>
      <c r="O527" s="71">
        <v>1.8944249999999998</v>
      </c>
      <c r="P527">
        <v>9777</v>
      </c>
      <c r="Q527" s="59">
        <v>18521.79</v>
      </c>
      <c r="R527" s="59">
        <v>197.03</v>
      </c>
      <c r="S527" s="59">
        <f t="shared" si="8"/>
        <v>18718.82</v>
      </c>
      <c r="T527" s="50">
        <v>44705.60708159722</v>
      </c>
    </row>
    <row r="528" spans="1:20" x14ac:dyDescent="0.25">
      <c r="A528" t="s">
        <v>206</v>
      </c>
      <c r="B528" t="s">
        <v>204</v>
      </c>
      <c r="C528" t="s">
        <v>332</v>
      </c>
      <c r="D528" t="s">
        <v>147</v>
      </c>
      <c r="E528" t="s">
        <v>160</v>
      </c>
      <c r="F528" t="s">
        <v>19</v>
      </c>
      <c r="G528" t="s">
        <v>14</v>
      </c>
      <c r="H528" t="s">
        <v>408</v>
      </c>
      <c r="I528">
        <v>5281</v>
      </c>
      <c r="J528" s="66">
        <v>727248.83422168798</v>
      </c>
      <c r="K528" s="63">
        <v>8525576.1012209449</v>
      </c>
      <c r="M528" s="64">
        <v>8.5302016612993331E-2</v>
      </c>
      <c r="N528" s="59">
        <v>23.37</v>
      </c>
      <c r="O528" s="69">
        <v>21.9678</v>
      </c>
      <c r="P528">
        <v>450</v>
      </c>
      <c r="Q528" s="59">
        <v>9885.51</v>
      </c>
      <c r="R528" s="59">
        <v>-109.84</v>
      </c>
      <c r="S528" s="59">
        <f t="shared" si="8"/>
        <v>9775.67</v>
      </c>
      <c r="T528" s="50">
        <v>44705.60708159722</v>
      </c>
    </row>
    <row r="529" spans="1:20" x14ac:dyDescent="0.25">
      <c r="A529" t="s">
        <v>206</v>
      </c>
      <c r="B529" t="s">
        <v>204</v>
      </c>
      <c r="C529" t="s">
        <v>333</v>
      </c>
      <c r="D529" t="s">
        <v>281</v>
      </c>
      <c r="E529" t="s">
        <v>160</v>
      </c>
      <c r="F529" t="s">
        <v>19</v>
      </c>
      <c r="G529" t="s">
        <v>14</v>
      </c>
      <c r="H529" t="s">
        <v>408</v>
      </c>
      <c r="I529">
        <v>9196</v>
      </c>
      <c r="J529" s="66">
        <v>727248.83422168798</v>
      </c>
      <c r="K529" s="63">
        <v>9354770.9723507352</v>
      </c>
      <c r="M529" s="64">
        <v>7.7740955537144441E-2</v>
      </c>
      <c r="N529" s="59">
        <v>28.22</v>
      </c>
      <c r="O529" s="69">
        <v>26.526799999999998</v>
      </c>
      <c r="P529">
        <v>714</v>
      </c>
      <c r="Q529" s="59">
        <v>18940.14</v>
      </c>
      <c r="R529" s="59">
        <v>-212.22</v>
      </c>
      <c r="S529" s="59">
        <f t="shared" si="8"/>
        <v>18727.919999999998</v>
      </c>
      <c r="T529" s="50">
        <v>44705.60708159722</v>
      </c>
    </row>
    <row r="530" spans="1:20" x14ac:dyDescent="0.25">
      <c r="A530" t="s">
        <v>206</v>
      </c>
      <c r="B530" t="s">
        <v>204</v>
      </c>
      <c r="C530" t="s">
        <v>334</v>
      </c>
      <c r="D530" t="s">
        <v>147</v>
      </c>
      <c r="E530" t="s">
        <v>122</v>
      </c>
      <c r="F530" t="s">
        <v>19</v>
      </c>
      <c r="G530" t="s">
        <v>14</v>
      </c>
      <c r="H530" t="s">
        <v>408</v>
      </c>
      <c r="I530">
        <v>3197</v>
      </c>
      <c r="J530" s="66">
        <v>727248.83422168798</v>
      </c>
      <c r="K530" s="63">
        <v>8525576.1012209449</v>
      </c>
      <c r="M530" s="64">
        <v>8.5302016612993331E-2</v>
      </c>
      <c r="N530" s="59">
        <v>16.82</v>
      </c>
      <c r="O530" s="69">
        <v>15.810799999999999</v>
      </c>
      <c r="P530">
        <v>272</v>
      </c>
      <c r="Q530" s="59">
        <v>4300.54</v>
      </c>
      <c r="R530">
        <v>0</v>
      </c>
      <c r="S530" s="59">
        <f t="shared" si="8"/>
        <v>4300.54</v>
      </c>
      <c r="T530" s="50">
        <v>44705.60708159722</v>
      </c>
    </row>
    <row r="531" spans="1:20" x14ac:dyDescent="0.25">
      <c r="A531" t="s">
        <v>206</v>
      </c>
      <c r="B531" t="s">
        <v>204</v>
      </c>
      <c r="C531" t="s">
        <v>335</v>
      </c>
      <c r="D531" t="s">
        <v>281</v>
      </c>
      <c r="E531" t="s">
        <v>122</v>
      </c>
      <c r="F531" t="s">
        <v>19</v>
      </c>
      <c r="G531" t="s">
        <v>14</v>
      </c>
      <c r="H531" t="s">
        <v>408</v>
      </c>
      <c r="I531">
        <v>3939</v>
      </c>
      <c r="J531" s="66">
        <v>727248.83422168798</v>
      </c>
      <c r="K531" s="63">
        <v>9643512.5427239873</v>
      </c>
      <c r="M531" s="64">
        <v>7.5413271979450677E-2</v>
      </c>
      <c r="N531" s="59">
        <v>20.32</v>
      </c>
      <c r="O531" s="69">
        <v>19.1008</v>
      </c>
      <c r="P531">
        <v>297</v>
      </c>
      <c r="Q531" s="59">
        <v>5672.94</v>
      </c>
      <c r="R531" s="61">
        <v>38.200000000000003</v>
      </c>
      <c r="S531" s="59">
        <f t="shared" si="8"/>
        <v>5711.1399999999994</v>
      </c>
      <c r="T531" s="50">
        <v>44705.60708159722</v>
      </c>
    </row>
    <row r="532" spans="1:20" x14ac:dyDescent="0.25">
      <c r="A532" t="s">
        <v>207</v>
      </c>
      <c r="B532" t="s">
        <v>204</v>
      </c>
      <c r="C532" t="s">
        <v>336</v>
      </c>
      <c r="D532" t="s">
        <v>147</v>
      </c>
      <c r="E532" t="s">
        <v>114</v>
      </c>
      <c r="F532" t="s">
        <v>19</v>
      </c>
      <c r="G532" t="s">
        <v>303</v>
      </c>
      <c r="H532" t="s">
        <v>408</v>
      </c>
      <c r="I532">
        <v>49639</v>
      </c>
      <c r="J532" s="67">
        <v>2608.8054165302801</v>
      </c>
      <c r="N532" s="59">
        <v>2.0099999999999998</v>
      </c>
      <c r="O532" s="71">
        <v>1.8944249999999998</v>
      </c>
      <c r="Q532">
        <v>0</v>
      </c>
      <c r="R532">
        <v>0</v>
      </c>
      <c r="S532" s="59">
        <f t="shared" si="8"/>
        <v>0</v>
      </c>
      <c r="T532" s="50">
        <v>44705.60708159722</v>
      </c>
    </row>
    <row r="533" spans="1:20" x14ac:dyDescent="0.25">
      <c r="A533" t="s">
        <v>207</v>
      </c>
      <c r="B533" t="s">
        <v>204</v>
      </c>
      <c r="C533" t="s">
        <v>337</v>
      </c>
      <c r="D533" t="s">
        <v>276</v>
      </c>
      <c r="E533" t="s">
        <v>114</v>
      </c>
      <c r="F533" t="s">
        <v>19</v>
      </c>
      <c r="G533" t="s">
        <v>14</v>
      </c>
      <c r="H533" t="s">
        <v>408</v>
      </c>
      <c r="I533">
        <v>60805</v>
      </c>
      <c r="J533" s="67">
        <v>2608.8054165302801</v>
      </c>
      <c r="K533" s="63">
        <v>3448004.9297914226</v>
      </c>
      <c r="M533" s="70">
        <v>7.5661301815136686E-4</v>
      </c>
      <c r="N533" s="59">
        <v>0.73</v>
      </c>
      <c r="O533" s="71">
        <v>0.688025</v>
      </c>
      <c r="P533">
        <v>46</v>
      </c>
      <c r="Q533" s="59">
        <v>31.65</v>
      </c>
      <c r="R533">
        <v>0</v>
      </c>
      <c r="S533" s="59">
        <f t="shared" si="8"/>
        <v>31.65</v>
      </c>
      <c r="T533" s="50">
        <v>44705.60708159722</v>
      </c>
    </row>
    <row r="534" spans="1:20" x14ac:dyDescent="0.25">
      <c r="A534" t="s">
        <v>207</v>
      </c>
      <c r="B534" t="s">
        <v>204</v>
      </c>
      <c r="C534" t="s">
        <v>331</v>
      </c>
      <c r="D534" t="s">
        <v>281</v>
      </c>
      <c r="E534" t="s">
        <v>114</v>
      </c>
      <c r="F534" t="s">
        <v>19</v>
      </c>
      <c r="G534" t="s">
        <v>14</v>
      </c>
      <c r="H534" t="s">
        <v>408</v>
      </c>
      <c r="I534">
        <v>129647</v>
      </c>
      <c r="J534" s="67">
        <v>2608.8054165302801</v>
      </c>
      <c r="K534" s="63">
        <v>9643512.5427239873</v>
      </c>
      <c r="M534" s="70">
        <v>2.7052439709829789E-4</v>
      </c>
      <c r="N534" s="59">
        <v>2.0099999999999998</v>
      </c>
      <c r="O534" s="71">
        <v>1.8944249999999998</v>
      </c>
      <c r="P534">
        <v>35</v>
      </c>
      <c r="Q534" s="61">
        <v>66.3</v>
      </c>
      <c r="R534" s="59">
        <v>1.89</v>
      </c>
      <c r="S534" s="59">
        <f t="shared" si="8"/>
        <v>68.19</v>
      </c>
      <c r="T534" s="50">
        <v>44705.60708159722</v>
      </c>
    </row>
    <row r="535" spans="1:20" x14ac:dyDescent="0.25">
      <c r="A535" t="s">
        <v>207</v>
      </c>
      <c r="B535" t="s">
        <v>204</v>
      </c>
      <c r="C535" t="s">
        <v>332</v>
      </c>
      <c r="D535" t="s">
        <v>147</v>
      </c>
      <c r="E535" t="s">
        <v>160</v>
      </c>
      <c r="F535" t="s">
        <v>19</v>
      </c>
      <c r="G535" t="s">
        <v>303</v>
      </c>
      <c r="H535" t="s">
        <v>408</v>
      </c>
      <c r="I535">
        <v>5281</v>
      </c>
      <c r="J535" s="67">
        <v>2608.8054165302801</v>
      </c>
      <c r="N535" s="59">
        <v>23.37</v>
      </c>
      <c r="O535" s="69">
        <v>21.9678</v>
      </c>
      <c r="Q535">
        <v>0</v>
      </c>
      <c r="R535">
        <v>0</v>
      </c>
      <c r="S535" s="59">
        <f t="shared" si="8"/>
        <v>0</v>
      </c>
      <c r="T535" s="50">
        <v>44705.60708159722</v>
      </c>
    </row>
    <row r="536" spans="1:20" x14ac:dyDescent="0.25">
      <c r="A536" t="s">
        <v>207</v>
      </c>
      <c r="B536" t="s">
        <v>204</v>
      </c>
      <c r="C536" t="s">
        <v>333</v>
      </c>
      <c r="D536" t="s">
        <v>281</v>
      </c>
      <c r="E536" t="s">
        <v>160</v>
      </c>
      <c r="F536" t="s">
        <v>19</v>
      </c>
      <c r="G536" t="s">
        <v>14</v>
      </c>
      <c r="H536" t="s">
        <v>408</v>
      </c>
      <c r="I536">
        <v>9196</v>
      </c>
      <c r="J536" s="67">
        <v>2608.8054165302801</v>
      </c>
      <c r="K536" s="63">
        <v>9354770.9723507352</v>
      </c>
      <c r="M536" s="70">
        <v>2.7887432244369748E-4</v>
      </c>
      <c r="N536" s="59">
        <v>28.22</v>
      </c>
      <c r="O536" s="69">
        <v>26.526799999999998</v>
      </c>
      <c r="P536">
        <v>2</v>
      </c>
      <c r="Q536" s="59">
        <v>53.05</v>
      </c>
      <c r="R536">
        <v>0</v>
      </c>
      <c r="S536" s="59">
        <f t="shared" si="8"/>
        <v>53.05</v>
      </c>
      <c r="T536" s="50">
        <v>44705.60708159722</v>
      </c>
    </row>
    <row r="537" spans="1:20" x14ac:dyDescent="0.25">
      <c r="A537" t="s">
        <v>207</v>
      </c>
      <c r="B537" t="s">
        <v>204</v>
      </c>
      <c r="C537" t="s">
        <v>334</v>
      </c>
      <c r="D537" t="s">
        <v>147</v>
      </c>
      <c r="E537" t="s">
        <v>122</v>
      </c>
      <c r="F537" t="s">
        <v>19</v>
      </c>
      <c r="G537" t="s">
        <v>303</v>
      </c>
      <c r="H537" t="s">
        <v>408</v>
      </c>
      <c r="I537">
        <v>3197</v>
      </c>
      <c r="J537" s="67">
        <v>2608.8054165302801</v>
      </c>
      <c r="N537" s="59">
        <v>16.82</v>
      </c>
      <c r="O537" s="69">
        <v>15.810799999999999</v>
      </c>
      <c r="Q537">
        <v>0</v>
      </c>
      <c r="R537">
        <v>0</v>
      </c>
      <c r="S537" s="59">
        <f t="shared" si="8"/>
        <v>0</v>
      </c>
      <c r="T537" s="50">
        <v>44705.60708159722</v>
      </c>
    </row>
    <row r="538" spans="1:20" x14ac:dyDescent="0.25">
      <c r="A538" t="s">
        <v>207</v>
      </c>
      <c r="B538" t="s">
        <v>204</v>
      </c>
      <c r="C538" t="s">
        <v>335</v>
      </c>
      <c r="D538" t="s">
        <v>281</v>
      </c>
      <c r="E538" t="s">
        <v>122</v>
      </c>
      <c r="F538" t="s">
        <v>19</v>
      </c>
      <c r="G538" t="s">
        <v>14</v>
      </c>
      <c r="H538" t="s">
        <v>408</v>
      </c>
      <c r="I538">
        <v>3939</v>
      </c>
      <c r="J538" s="67">
        <v>2608.8054165302801</v>
      </c>
      <c r="K538" s="63">
        <v>9643512.5427239873</v>
      </c>
      <c r="M538" s="70">
        <v>2.7052439709829789E-4</v>
      </c>
      <c r="N538" s="59">
        <v>20.32</v>
      </c>
      <c r="O538" s="69">
        <v>19.1008</v>
      </c>
      <c r="P538">
        <v>1</v>
      </c>
      <c r="Q538" s="61">
        <v>19.100000000000001</v>
      </c>
      <c r="R538">
        <v>0</v>
      </c>
      <c r="S538" s="59">
        <f t="shared" si="8"/>
        <v>19.100000000000001</v>
      </c>
      <c r="T538" s="50">
        <v>44705.60708159722</v>
      </c>
    </row>
    <row r="539" spans="1:20" x14ac:dyDescent="0.25">
      <c r="A539" t="s">
        <v>209</v>
      </c>
      <c r="B539" t="s">
        <v>208</v>
      </c>
      <c r="C539" t="s">
        <v>336</v>
      </c>
      <c r="D539" t="s">
        <v>147</v>
      </c>
      <c r="E539" t="s">
        <v>114</v>
      </c>
      <c r="F539" t="s">
        <v>19</v>
      </c>
      <c r="G539" t="s">
        <v>14</v>
      </c>
      <c r="H539" t="s">
        <v>408</v>
      </c>
      <c r="I539">
        <v>49639</v>
      </c>
      <c r="J539" s="63">
        <v>1372180.99267907</v>
      </c>
      <c r="K539" s="63">
        <v>9638978.7935049701</v>
      </c>
      <c r="M539" s="62">
        <v>0.14235750716701298</v>
      </c>
      <c r="N539" s="59">
        <v>2.0099999999999998</v>
      </c>
      <c r="O539" s="71">
        <v>1.8944249999999998</v>
      </c>
      <c r="P539">
        <v>7066</v>
      </c>
      <c r="Q539" s="59">
        <v>13386.01</v>
      </c>
      <c r="R539" s="59">
        <v>134.47999999999999</v>
      </c>
      <c r="S539" s="59">
        <f t="shared" si="8"/>
        <v>13520.49</v>
      </c>
      <c r="T539" s="50">
        <v>44705.60708159722</v>
      </c>
    </row>
    <row r="540" spans="1:20" x14ac:dyDescent="0.25">
      <c r="A540" t="s">
        <v>209</v>
      </c>
      <c r="B540" t="s">
        <v>208</v>
      </c>
      <c r="C540" t="s">
        <v>337</v>
      </c>
      <c r="D540" t="s">
        <v>276</v>
      </c>
      <c r="E540" t="s">
        <v>114</v>
      </c>
      <c r="F540" t="s">
        <v>19</v>
      </c>
      <c r="G540" t="s">
        <v>14</v>
      </c>
      <c r="H540" t="s">
        <v>408</v>
      </c>
      <c r="I540">
        <v>60805</v>
      </c>
      <c r="J540" s="63">
        <v>1372180.99267907</v>
      </c>
      <c r="K540" s="63">
        <v>3448004.9297914226</v>
      </c>
      <c r="M540" s="62">
        <v>0.39796375603270273</v>
      </c>
      <c r="N540" s="59">
        <v>0.73</v>
      </c>
      <c r="O540" s="71">
        <v>0.688025</v>
      </c>
      <c r="P540">
        <v>24198</v>
      </c>
      <c r="Q540" s="59">
        <v>16648.830000000002</v>
      </c>
      <c r="R540" s="59">
        <v>251.81</v>
      </c>
      <c r="S540" s="59">
        <f t="shared" si="8"/>
        <v>16900.640000000003</v>
      </c>
      <c r="T540" s="50">
        <v>44705.60708159722</v>
      </c>
    </row>
    <row r="541" spans="1:20" x14ac:dyDescent="0.25">
      <c r="A541" t="s">
        <v>209</v>
      </c>
      <c r="B541" t="s">
        <v>208</v>
      </c>
      <c r="C541" t="s">
        <v>331</v>
      </c>
      <c r="D541" t="s">
        <v>281</v>
      </c>
      <c r="E541" t="s">
        <v>114</v>
      </c>
      <c r="F541" t="s">
        <v>19</v>
      </c>
      <c r="G541" t="s">
        <v>14</v>
      </c>
      <c r="H541" t="s">
        <v>408</v>
      </c>
      <c r="I541">
        <v>129647</v>
      </c>
      <c r="J541" s="63">
        <v>1372180.99267907</v>
      </c>
      <c r="K541" s="63">
        <v>9643512.5427239873</v>
      </c>
      <c r="M541" s="72">
        <v>0.1422905799727899</v>
      </c>
      <c r="N541" s="59">
        <v>2.0099999999999998</v>
      </c>
      <c r="O541" s="71">
        <v>1.8944249999999998</v>
      </c>
      <c r="P541">
        <v>18447</v>
      </c>
      <c r="Q541" s="59">
        <v>34946.46</v>
      </c>
      <c r="R541" s="59">
        <v>369.41</v>
      </c>
      <c r="S541" s="59">
        <f t="shared" si="8"/>
        <v>35315.870000000003</v>
      </c>
      <c r="T541" s="50">
        <v>44705.60708159722</v>
      </c>
    </row>
    <row r="542" spans="1:20" x14ac:dyDescent="0.25">
      <c r="A542" t="s">
        <v>209</v>
      </c>
      <c r="B542" t="s">
        <v>208</v>
      </c>
      <c r="C542" t="s">
        <v>332</v>
      </c>
      <c r="D542" t="s">
        <v>147</v>
      </c>
      <c r="E542" t="s">
        <v>160</v>
      </c>
      <c r="F542" t="s">
        <v>19</v>
      </c>
      <c r="G542" t="s">
        <v>14</v>
      </c>
      <c r="H542" t="s">
        <v>408</v>
      </c>
      <c r="I542">
        <v>5281</v>
      </c>
      <c r="J542" s="63">
        <v>1372180.99267907</v>
      </c>
      <c r="K542" s="63">
        <v>8525576.1012209449</v>
      </c>
      <c r="M542" s="62">
        <v>0.16094877066226179</v>
      </c>
      <c r="N542" s="59">
        <v>23.37</v>
      </c>
      <c r="O542" s="69">
        <v>21.9678</v>
      </c>
      <c r="P542">
        <v>849</v>
      </c>
      <c r="Q542" s="59">
        <v>18650.66</v>
      </c>
      <c r="R542" s="59">
        <v>-175.73</v>
      </c>
      <c r="S542" s="59">
        <f t="shared" si="8"/>
        <v>18474.93</v>
      </c>
      <c r="T542" s="50">
        <v>44705.60708159722</v>
      </c>
    </row>
    <row r="543" spans="1:20" x14ac:dyDescent="0.25">
      <c r="A543" t="s">
        <v>209</v>
      </c>
      <c r="B543" t="s">
        <v>208</v>
      </c>
      <c r="C543" t="s">
        <v>333</v>
      </c>
      <c r="D543" t="s">
        <v>281</v>
      </c>
      <c r="E543" t="s">
        <v>160</v>
      </c>
      <c r="F543" t="s">
        <v>19</v>
      </c>
      <c r="G543" t="s">
        <v>14</v>
      </c>
      <c r="H543" t="s">
        <v>408</v>
      </c>
      <c r="I543">
        <v>9196</v>
      </c>
      <c r="J543" s="63">
        <v>1372180.99267907</v>
      </c>
      <c r="K543" s="63">
        <v>9354770.9723507352</v>
      </c>
      <c r="M543" s="62">
        <v>0.14668247856999736</v>
      </c>
      <c r="N543" s="59">
        <v>28.22</v>
      </c>
      <c r="O543" s="69">
        <v>26.526799999999998</v>
      </c>
      <c r="P543">
        <v>1348</v>
      </c>
      <c r="Q543" s="59">
        <v>35758.129999999997</v>
      </c>
      <c r="R543" s="59">
        <v>-371.38</v>
      </c>
      <c r="S543" s="59">
        <f t="shared" si="8"/>
        <v>35386.75</v>
      </c>
      <c r="T543" s="50">
        <v>44705.60708159722</v>
      </c>
    </row>
    <row r="544" spans="1:20" x14ac:dyDescent="0.25">
      <c r="A544" t="s">
        <v>209</v>
      </c>
      <c r="B544" t="s">
        <v>208</v>
      </c>
      <c r="C544" t="s">
        <v>334</v>
      </c>
      <c r="D544" t="s">
        <v>147</v>
      </c>
      <c r="E544" t="s">
        <v>122</v>
      </c>
      <c r="F544" t="s">
        <v>19</v>
      </c>
      <c r="G544" t="s">
        <v>14</v>
      </c>
      <c r="H544" t="s">
        <v>408</v>
      </c>
      <c r="I544">
        <v>3197</v>
      </c>
      <c r="J544" s="63">
        <v>1372180.99267907</v>
      </c>
      <c r="K544" s="63">
        <v>8525576.1012209449</v>
      </c>
      <c r="M544" s="62">
        <v>0.16094877066226179</v>
      </c>
      <c r="N544" s="59">
        <v>16.82</v>
      </c>
      <c r="O544" s="69">
        <v>15.810799999999999</v>
      </c>
      <c r="P544">
        <v>514</v>
      </c>
      <c r="Q544" s="59">
        <v>8126.75</v>
      </c>
      <c r="R544" s="59">
        <v>15.81</v>
      </c>
      <c r="S544" s="59">
        <f t="shared" si="8"/>
        <v>8142.56</v>
      </c>
      <c r="T544" s="50">
        <v>44705.60708159722</v>
      </c>
    </row>
    <row r="545" spans="1:20" x14ac:dyDescent="0.25">
      <c r="A545" t="s">
        <v>209</v>
      </c>
      <c r="B545" t="s">
        <v>208</v>
      </c>
      <c r="C545" t="s">
        <v>335</v>
      </c>
      <c r="D545" t="s">
        <v>281</v>
      </c>
      <c r="E545" t="s">
        <v>122</v>
      </c>
      <c r="F545" t="s">
        <v>19</v>
      </c>
      <c r="G545" t="s">
        <v>14</v>
      </c>
      <c r="H545" t="s">
        <v>408</v>
      </c>
      <c r="I545">
        <v>3939</v>
      </c>
      <c r="J545" s="63">
        <v>1372180.99267907</v>
      </c>
      <c r="K545" s="63">
        <v>9643512.5427239873</v>
      </c>
      <c r="M545" s="72">
        <v>0.1422905799727899</v>
      </c>
      <c r="N545" s="59">
        <v>20.32</v>
      </c>
      <c r="O545" s="69">
        <v>19.1008</v>
      </c>
      <c r="P545">
        <v>560</v>
      </c>
      <c r="Q545" s="59">
        <v>10696.45</v>
      </c>
      <c r="R545">
        <v>0</v>
      </c>
      <c r="S545" s="59">
        <f t="shared" si="8"/>
        <v>10696.45</v>
      </c>
      <c r="T545" s="50">
        <v>44705.60708159722</v>
      </c>
    </row>
    <row r="546" spans="1:20" x14ac:dyDescent="0.25">
      <c r="A546" t="s">
        <v>214</v>
      </c>
      <c r="B546" t="s">
        <v>213</v>
      </c>
      <c r="C546" t="s">
        <v>336</v>
      </c>
      <c r="D546" t="s">
        <v>147</v>
      </c>
      <c r="E546" t="s">
        <v>114</v>
      </c>
      <c r="F546" t="s">
        <v>19</v>
      </c>
      <c r="G546" t="s">
        <v>303</v>
      </c>
      <c r="H546" t="s">
        <v>408</v>
      </c>
      <c r="I546">
        <v>49639</v>
      </c>
      <c r="J546" s="75">
        <v>683.86161404191796</v>
      </c>
      <c r="N546" s="59">
        <v>2.0099999999999998</v>
      </c>
      <c r="O546" s="71">
        <v>1.8944249999999998</v>
      </c>
      <c r="Q546">
        <v>0</v>
      </c>
      <c r="R546">
        <v>0</v>
      </c>
      <c r="S546" s="59">
        <f t="shared" si="8"/>
        <v>0</v>
      </c>
      <c r="T546" s="50">
        <v>44705.60708159722</v>
      </c>
    </row>
    <row r="547" spans="1:20" x14ac:dyDescent="0.25">
      <c r="A547" t="s">
        <v>214</v>
      </c>
      <c r="B547" t="s">
        <v>213</v>
      </c>
      <c r="C547" t="s">
        <v>337</v>
      </c>
      <c r="D547" t="s">
        <v>276</v>
      </c>
      <c r="E547" t="s">
        <v>114</v>
      </c>
      <c r="F547" t="s">
        <v>19</v>
      </c>
      <c r="G547" t="s">
        <v>303</v>
      </c>
      <c r="H547" t="s">
        <v>408</v>
      </c>
      <c r="I547">
        <v>60805</v>
      </c>
      <c r="J547" s="75">
        <v>683.86161404191796</v>
      </c>
      <c r="N547" s="59">
        <v>0.73</v>
      </c>
      <c r="O547" s="71">
        <v>0.688025</v>
      </c>
      <c r="Q547">
        <v>0</v>
      </c>
      <c r="R547">
        <v>0</v>
      </c>
      <c r="S547" s="59">
        <f t="shared" si="8"/>
        <v>0</v>
      </c>
      <c r="T547" s="50">
        <v>44705.60708159722</v>
      </c>
    </row>
    <row r="548" spans="1:20" x14ac:dyDescent="0.25">
      <c r="A548" t="s">
        <v>214</v>
      </c>
      <c r="B548" t="s">
        <v>213</v>
      </c>
      <c r="C548" t="s">
        <v>331</v>
      </c>
      <c r="D548" t="s">
        <v>281</v>
      </c>
      <c r="E548" t="s">
        <v>114</v>
      </c>
      <c r="F548" t="s">
        <v>19</v>
      </c>
      <c r="G548" t="s">
        <v>14</v>
      </c>
      <c r="H548" t="s">
        <v>408</v>
      </c>
      <c r="I548">
        <v>129647</v>
      </c>
      <c r="J548" s="75">
        <v>683.86161404191796</v>
      </c>
      <c r="K548" s="63">
        <v>9643512.5427239873</v>
      </c>
      <c r="M548" s="70">
        <v>7.0914162346155744E-5</v>
      </c>
      <c r="N548" s="59">
        <v>2.0099999999999998</v>
      </c>
      <c r="O548" s="71">
        <v>1.8944249999999998</v>
      </c>
      <c r="P548">
        <v>9</v>
      </c>
      <c r="Q548" s="59">
        <v>17.05</v>
      </c>
      <c r="R548">
        <v>0</v>
      </c>
      <c r="S548" s="59">
        <f t="shared" si="8"/>
        <v>17.05</v>
      </c>
      <c r="T548" s="50">
        <v>44705.60708159722</v>
      </c>
    </row>
    <row r="549" spans="1:20" x14ac:dyDescent="0.25">
      <c r="A549" t="s">
        <v>214</v>
      </c>
      <c r="B549" t="s">
        <v>213</v>
      </c>
      <c r="C549" t="s">
        <v>332</v>
      </c>
      <c r="D549" t="s">
        <v>147</v>
      </c>
      <c r="E549" t="s">
        <v>160</v>
      </c>
      <c r="F549" t="s">
        <v>19</v>
      </c>
      <c r="G549" t="s">
        <v>303</v>
      </c>
      <c r="H549" t="s">
        <v>408</v>
      </c>
      <c r="I549">
        <v>5281</v>
      </c>
      <c r="J549" s="75">
        <v>683.86161404191796</v>
      </c>
      <c r="N549" s="59">
        <v>23.37</v>
      </c>
      <c r="O549" s="69">
        <v>21.9678</v>
      </c>
      <c r="Q549">
        <v>0</v>
      </c>
      <c r="R549">
        <v>0</v>
      </c>
      <c r="S549" s="59">
        <f t="shared" si="8"/>
        <v>0</v>
      </c>
      <c r="T549" s="50">
        <v>44705.60708159722</v>
      </c>
    </row>
    <row r="550" spans="1:20" x14ac:dyDescent="0.25">
      <c r="A550" t="s">
        <v>214</v>
      </c>
      <c r="B550" t="s">
        <v>213</v>
      </c>
      <c r="C550" t="s">
        <v>333</v>
      </c>
      <c r="D550" t="s">
        <v>281</v>
      </c>
      <c r="E550" t="s">
        <v>160</v>
      </c>
      <c r="F550" t="s">
        <v>19</v>
      </c>
      <c r="G550" t="s">
        <v>14</v>
      </c>
      <c r="H550" t="s">
        <v>408</v>
      </c>
      <c r="I550">
        <v>9196</v>
      </c>
      <c r="J550" s="75">
        <v>683.86161404191796</v>
      </c>
      <c r="K550" s="63">
        <v>9354770.9723507352</v>
      </c>
      <c r="M550" s="70">
        <v>7.3102977727959514E-5</v>
      </c>
      <c r="N550" s="59">
        <v>28.22</v>
      </c>
      <c r="O550" s="69">
        <v>26.526799999999998</v>
      </c>
      <c r="P550">
        <v>0</v>
      </c>
      <c r="Q550">
        <v>0</v>
      </c>
      <c r="R550">
        <v>0</v>
      </c>
      <c r="S550" s="59">
        <f t="shared" si="8"/>
        <v>0</v>
      </c>
      <c r="T550" s="50">
        <v>44705.60708159722</v>
      </c>
    </row>
    <row r="551" spans="1:20" x14ac:dyDescent="0.25">
      <c r="A551" t="s">
        <v>214</v>
      </c>
      <c r="B551" t="s">
        <v>213</v>
      </c>
      <c r="C551" t="s">
        <v>334</v>
      </c>
      <c r="D551" t="s">
        <v>147</v>
      </c>
      <c r="E551" t="s">
        <v>122</v>
      </c>
      <c r="F551" t="s">
        <v>19</v>
      </c>
      <c r="G551" t="s">
        <v>303</v>
      </c>
      <c r="H551" t="s">
        <v>408</v>
      </c>
      <c r="I551">
        <v>3197</v>
      </c>
      <c r="J551" s="75">
        <v>683.86161404191796</v>
      </c>
      <c r="N551" s="59">
        <v>16.82</v>
      </c>
      <c r="O551" s="69">
        <v>15.810799999999999</v>
      </c>
      <c r="Q551">
        <v>0</v>
      </c>
      <c r="R551">
        <v>0</v>
      </c>
      <c r="S551" s="59">
        <f t="shared" si="8"/>
        <v>0</v>
      </c>
      <c r="T551" s="50">
        <v>44705.60708159722</v>
      </c>
    </row>
    <row r="552" spans="1:20" x14ac:dyDescent="0.25">
      <c r="A552" t="s">
        <v>214</v>
      </c>
      <c r="B552" t="s">
        <v>213</v>
      </c>
      <c r="C552" t="s">
        <v>335</v>
      </c>
      <c r="D552" t="s">
        <v>281</v>
      </c>
      <c r="E552" t="s">
        <v>122</v>
      </c>
      <c r="F552" t="s">
        <v>19</v>
      </c>
      <c r="G552" t="s">
        <v>14</v>
      </c>
      <c r="H552" t="s">
        <v>408</v>
      </c>
      <c r="I552">
        <v>3939</v>
      </c>
      <c r="J552" s="75">
        <v>683.86161404191796</v>
      </c>
      <c r="K552" s="63">
        <v>9643512.5427239873</v>
      </c>
      <c r="M552" s="70">
        <v>7.0914162346155744E-5</v>
      </c>
      <c r="N552" s="59">
        <v>20.32</v>
      </c>
      <c r="O552" s="69">
        <v>19.1008</v>
      </c>
      <c r="P552">
        <v>0</v>
      </c>
      <c r="Q552">
        <v>0</v>
      </c>
      <c r="R552">
        <v>0</v>
      </c>
      <c r="S552" s="59">
        <f t="shared" si="8"/>
        <v>0</v>
      </c>
      <c r="T552" s="50">
        <v>44705.60708159722</v>
      </c>
    </row>
    <row r="553" spans="1:20" x14ac:dyDescent="0.25">
      <c r="A553" t="s">
        <v>215</v>
      </c>
      <c r="B553" t="s">
        <v>213</v>
      </c>
      <c r="C553" t="s">
        <v>336</v>
      </c>
      <c r="D553" t="s">
        <v>147</v>
      </c>
      <c r="E553" t="s">
        <v>114</v>
      </c>
      <c r="F553" t="s">
        <v>19</v>
      </c>
      <c r="G553" t="s">
        <v>14</v>
      </c>
      <c r="H553" t="s">
        <v>408</v>
      </c>
      <c r="I553">
        <v>49639</v>
      </c>
      <c r="J553" s="63">
        <v>1030706.09340081</v>
      </c>
      <c r="K553" s="63">
        <v>9638978.7935049701</v>
      </c>
      <c r="M553" s="62">
        <v>0.10693104689630922</v>
      </c>
      <c r="N553" s="59">
        <v>2.0099999999999998</v>
      </c>
      <c r="O553" s="71">
        <v>1.8944249999999998</v>
      </c>
      <c r="P553">
        <v>5307</v>
      </c>
      <c r="Q553" s="59">
        <v>10053.709999999999</v>
      </c>
      <c r="R553" s="59">
        <v>100.39</v>
      </c>
      <c r="S553" s="59">
        <f t="shared" si="8"/>
        <v>10154.099999999999</v>
      </c>
      <c r="T553" s="50">
        <v>44705.60708159722</v>
      </c>
    </row>
    <row r="554" spans="1:20" x14ac:dyDescent="0.25">
      <c r="A554" t="s">
        <v>215</v>
      </c>
      <c r="B554" t="s">
        <v>213</v>
      </c>
      <c r="C554" t="s">
        <v>337</v>
      </c>
      <c r="D554" t="s">
        <v>276</v>
      </c>
      <c r="E554" t="s">
        <v>114</v>
      </c>
      <c r="F554" t="s">
        <v>19</v>
      </c>
      <c r="G554" t="s">
        <v>14</v>
      </c>
      <c r="H554" t="s">
        <v>408</v>
      </c>
      <c r="I554">
        <v>60805</v>
      </c>
      <c r="J554" s="63">
        <v>1030706.09340081</v>
      </c>
      <c r="K554" s="63">
        <v>3448004.9297914226</v>
      </c>
      <c r="M554" s="62">
        <v>0.29892825398691053</v>
      </c>
      <c r="N554" s="59">
        <v>0.73</v>
      </c>
      <c r="O554" s="71">
        <v>0.688025</v>
      </c>
      <c r="P554">
        <v>18176</v>
      </c>
      <c r="Q554" s="59">
        <v>12505.54</v>
      </c>
      <c r="R554" s="59">
        <v>188.54</v>
      </c>
      <c r="S554" s="59">
        <f t="shared" si="8"/>
        <v>12694.080000000002</v>
      </c>
      <c r="T554" s="50">
        <v>44705.60708159722</v>
      </c>
    </row>
    <row r="555" spans="1:20" x14ac:dyDescent="0.25">
      <c r="A555" t="s">
        <v>215</v>
      </c>
      <c r="B555" t="s">
        <v>213</v>
      </c>
      <c r="C555" t="s">
        <v>331</v>
      </c>
      <c r="D555" t="s">
        <v>281</v>
      </c>
      <c r="E555" t="s">
        <v>114</v>
      </c>
      <c r="F555" t="s">
        <v>19</v>
      </c>
      <c r="G555" t="s">
        <v>14</v>
      </c>
      <c r="H555" t="s">
        <v>408</v>
      </c>
      <c r="I555">
        <v>129647</v>
      </c>
      <c r="J555" s="63">
        <v>1030706.09340081</v>
      </c>
      <c r="K555" s="63">
        <v>9643512.5427239873</v>
      </c>
      <c r="M555" s="62">
        <v>0.10688077490794326</v>
      </c>
      <c r="N555" s="59">
        <v>2.0099999999999998</v>
      </c>
      <c r="O555" s="71">
        <v>1.8944249999999998</v>
      </c>
      <c r="P555">
        <v>13856</v>
      </c>
      <c r="Q555" s="59">
        <v>26249.15</v>
      </c>
      <c r="R555" s="59">
        <v>278.48</v>
      </c>
      <c r="S555" s="59">
        <f t="shared" si="8"/>
        <v>26527.63</v>
      </c>
      <c r="T555" s="50">
        <v>44705.60708159722</v>
      </c>
    </row>
    <row r="556" spans="1:20" x14ac:dyDescent="0.25">
      <c r="A556" t="s">
        <v>215</v>
      </c>
      <c r="B556" t="s">
        <v>213</v>
      </c>
      <c r="C556" t="s">
        <v>332</v>
      </c>
      <c r="D556" t="s">
        <v>147</v>
      </c>
      <c r="E556" t="s">
        <v>160</v>
      </c>
      <c r="F556" t="s">
        <v>19</v>
      </c>
      <c r="G556" t="s">
        <v>14</v>
      </c>
      <c r="H556" t="s">
        <v>408</v>
      </c>
      <c r="I556">
        <v>5281</v>
      </c>
      <c r="J556" s="63">
        <v>1030706.09340081</v>
      </c>
      <c r="K556" s="63">
        <v>8525576.1012209449</v>
      </c>
      <c r="M556" s="62">
        <v>0.12089577069791248</v>
      </c>
      <c r="N556" s="59">
        <v>23.37</v>
      </c>
      <c r="O556" s="69">
        <v>21.9678</v>
      </c>
      <c r="P556">
        <v>638</v>
      </c>
      <c r="Q556" s="59">
        <v>14015.46</v>
      </c>
      <c r="R556" s="59">
        <v>-131.81</v>
      </c>
      <c r="S556" s="59">
        <f t="shared" si="8"/>
        <v>13883.65</v>
      </c>
      <c r="T556" s="50">
        <v>44705.60708159722</v>
      </c>
    </row>
    <row r="557" spans="1:20" x14ac:dyDescent="0.25">
      <c r="A557" t="s">
        <v>215</v>
      </c>
      <c r="B557" t="s">
        <v>213</v>
      </c>
      <c r="C557" t="s">
        <v>333</v>
      </c>
      <c r="D557" t="s">
        <v>281</v>
      </c>
      <c r="E557" t="s">
        <v>160</v>
      </c>
      <c r="F557" t="s">
        <v>19</v>
      </c>
      <c r="G557" t="s">
        <v>14</v>
      </c>
      <c r="H557" t="s">
        <v>408</v>
      </c>
      <c r="I557">
        <v>9196</v>
      </c>
      <c r="J557" s="63">
        <v>1030706.09340081</v>
      </c>
      <c r="K557" s="63">
        <v>9354770.9723507352</v>
      </c>
      <c r="M557" s="62">
        <v>0.11017972502450336</v>
      </c>
      <c r="N557" s="59">
        <v>28.22</v>
      </c>
      <c r="O557" s="69">
        <v>26.526799999999998</v>
      </c>
      <c r="P557">
        <v>1013</v>
      </c>
      <c r="Q557" s="59">
        <v>26871.65</v>
      </c>
      <c r="R557" s="59">
        <v>-291.81</v>
      </c>
      <c r="S557" s="59">
        <f t="shared" si="8"/>
        <v>26579.84</v>
      </c>
      <c r="T557" s="50">
        <v>44705.60708159722</v>
      </c>
    </row>
    <row r="558" spans="1:20" x14ac:dyDescent="0.25">
      <c r="A558" t="s">
        <v>215</v>
      </c>
      <c r="B558" t="s">
        <v>213</v>
      </c>
      <c r="C558" t="s">
        <v>334</v>
      </c>
      <c r="D558" t="s">
        <v>147</v>
      </c>
      <c r="E558" t="s">
        <v>122</v>
      </c>
      <c r="F558" t="s">
        <v>19</v>
      </c>
      <c r="G558" t="s">
        <v>14</v>
      </c>
      <c r="H558" t="s">
        <v>408</v>
      </c>
      <c r="I558">
        <v>3197</v>
      </c>
      <c r="J558" s="63">
        <v>1030706.09340081</v>
      </c>
      <c r="K558" s="63">
        <v>8525576.1012209449</v>
      </c>
      <c r="M558" s="62">
        <v>0.12089577069791248</v>
      </c>
      <c r="N558" s="59">
        <v>16.82</v>
      </c>
      <c r="O558" s="69">
        <v>15.810799999999999</v>
      </c>
      <c r="P558">
        <v>386</v>
      </c>
      <c r="Q558" s="59">
        <v>6102.97</v>
      </c>
      <c r="R558">
        <v>0</v>
      </c>
      <c r="S558" s="59">
        <f t="shared" si="8"/>
        <v>6102.97</v>
      </c>
      <c r="T558" s="50">
        <v>44705.60708159722</v>
      </c>
    </row>
    <row r="559" spans="1:20" x14ac:dyDescent="0.25">
      <c r="A559" t="s">
        <v>215</v>
      </c>
      <c r="B559" t="s">
        <v>213</v>
      </c>
      <c r="C559" t="s">
        <v>335</v>
      </c>
      <c r="D559" t="s">
        <v>281</v>
      </c>
      <c r="E559" t="s">
        <v>122</v>
      </c>
      <c r="F559" t="s">
        <v>19</v>
      </c>
      <c r="G559" t="s">
        <v>14</v>
      </c>
      <c r="H559" t="s">
        <v>408</v>
      </c>
      <c r="I559">
        <v>3939</v>
      </c>
      <c r="J559" s="63">
        <v>1030706.09340081</v>
      </c>
      <c r="K559" s="63">
        <v>9643512.5427239873</v>
      </c>
      <c r="M559" s="62">
        <v>0.10688077490794326</v>
      </c>
      <c r="N559" s="59">
        <v>20.32</v>
      </c>
      <c r="O559" s="69">
        <v>19.1008</v>
      </c>
      <c r="P559">
        <v>421</v>
      </c>
      <c r="Q559" s="59">
        <v>8041.44</v>
      </c>
      <c r="R559" s="61">
        <v>19.100000000000001</v>
      </c>
      <c r="S559" s="59">
        <f t="shared" si="8"/>
        <v>8060.54</v>
      </c>
      <c r="T559" s="50">
        <v>44705.60708159722</v>
      </c>
    </row>
    <row r="560" spans="1:20" x14ac:dyDescent="0.25">
      <c r="A560" t="s">
        <v>217</v>
      </c>
      <c r="B560" t="s">
        <v>216</v>
      </c>
      <c r="C560" t="s">
        <v>336</v>
      </c>
      <c r="D560" t="s">
        <v>147</v>
      </c>
      <c r="E560" t="s">
        <v>114</v>
      </c>
      <c r="F560" t="s">
        <v>19</v>
      </c>
      <c r="G560" t="s">
        <v>14</v>
      </c>
      <c r="H560" t="s">
        <v>408</v>
      </c>
      <c r="I560">
        <v>49639</v>
      </c>
      <c r="J560" s="63">
        <v>2174755.91727708</v>
      </c>
      <c r="K560" s="63">
        <v>9638978.7935049701</v>
      </c>
      <c r="M560" s="62">
        <v>0.22562098785220847</v>
      </c>
      <c r="N560" s="59">
        <v>2.0099999999999998</v>
      </c>
      <c r="O560" s="71">
        <v>1.8944249999999998</v>
      </c>
      <c r="P560">
        <v>11199</v>
      </c>
      <c r="Q560" s="59">
        <v>21215.67</v>
      </c>
      <c r="R560" s="59">
        <v>210.28</v>
      </c>
      <c r="S560" s="59">
        <f t="shared" si="8"/>
        <v>21425.949999999997</v>
      </c>
      <c r="T560" s="50">
        <v>44705.60708159722</v>
      </c>
    </row>
    <row r="561" spans="1:20" x14ac:dyDescent="0.25">
      <c r="A561" t="s">
        <v>217</v>
      </c>
      <c r="B561" t="s">
        <v>216</v>
      </c>
      <c r="C561" t="s">
        <v>337</v>
      </c>
      <c r="D561" t="s">
        <v>276</v>
      </c>
      <c r="E561" t="s">
        <v>114</v>
      </c>
      <c r="F561" t="s">
        <v>19</v>
      </c>
      <c r="G561" t="s">
        <v>303</v>
      </c>
      <c r="H561" t="s">
        <v>408</v>
      </c>
      <c r="I561">
        <v>60805</v>
      </c>
      <c r="J561" s="63">
        <v>2174755.91727708</v>
      </c>
      <c r="N561" s="59">
        <v>0.73</v>
      </c>
      <c r="O561" s="71">
        <v>0.688025</v>
      </c>
      <c r="Q561">
        <v>0</v>
      </c>
      <c r="R561">
        <v>0</v>
      </c>
      <c r="S561" s="59">
        <f t="shared" si="8"/>
        <v>0</v>
      </c>
      <c r="T561" s="50">
        <v>44705.60708159722</v>
      </c>
    </row>
    <row r="562" spans="1:20" x14ac:dyDescent="0.25">
      <c r="A562" t="s">
        <v>217</v>
      </c>
      <c r="B562" t="s">
        <v>216</v>
      </c>
      <c r="C562" t="s">
        <v>331</v>
      </c>
      <c r="D562" t="s">
        <v>281</v>
      </c>
      <c r="E562" t="s">
        <v>114</v>
      </c>
      <c r="F562" t="s">
        <v>19</v>
      </c>
      <c r="G562" t="s">
        <v>14</v>
      </c>
      <c r="H562" t="s">
        <v>408</v>
      </c>
      <c r="I562">
        <v>129647</v>
      </c>
      <c r="J562" s="63">
        <v>2174755.91727708</v>
      </c>
      <c r="K562" s="63">
        <v>9643512.5427239873</v>
      </c>
      <c r="M562" s="62">
        <v>0.22551491561214687</v>
      </c>
      <c r="N562" s="59">
        <v>2.0099999999999998</v>
      </c>
      <c r="O562" s="71">
        <v>1.8944249999999998</v>
      </c>
      <c r="P562">
        <v>29237</v>
      </c>
      <c r="Q562" s="61">
        <v>55387.3</v>
      </c>
      <c r="R562" s="59">
        <v>585.37</v>
      </c>
      <c r="S562" s="59">
        <f t="shared" si="8"/>
        <v>55972.670000000006</v>
      </c>
      <c r="T562" s="50">
        <v>44705.60708159722</v>
      </c>
    </row>
    <row r="563" spans="1:20" x14ac:dyDescent="0.25">
      <c r="A563" t="s">
        <v>217</v>
      </c>
      <c r="B563" t="s">
        <v>216</v>
      </c>
      <c r="C563" t="s">
        <v>332</v>
      </c>
      <c r="D563" t="s">
        <v>147</v>
      </c>
      <c r="E563" t="s">
        <v>160</v>
      </c>
      <c r="F563" t="s">
        <v>19</v>
      </c>
      <c r="G563" t="s">
        <v>14</v>
      </c>
      <c r="H563" t="s">
        <v>408</v>
      </c>
      <c r="I563">
        <v>5281</v>
      </c>
      <c r="J563" s="63">
        <v>2174755.91727708</v>
      </c>
      <c r="K563" s="63">
        <v>8525576.1012209449</v>
      </c>
      <c r="M563" s="62">
        <v>0.25508609523356829</v>
      </c>
      <c r="N563" s="59">
        <v>23.37</v>
      </c>
      <c r="O563" s="69">
        <v>21.9678</v>
      </c>
      <c r="P563">
        <v>1347</v>
      </c>
      <c r="Q563" s="59">
        <v>29590.63</v>
      </c>
      <c r="R563" s="59">
        <v>-329.51</v>
      </c>
      <c r="S563" s="59">
        <f t="shared" si="8"/>
        <v>29261.120000000003</v>
      </c>
      <c r="T563" s="50">
        <v>44705.60708159722</v>
      </c>
    </row>
    <row r="564" spans="1:20" x14ac:dyDescent="0.25">
      <c r="A564" t="s">
        <v>217</v>
      </c>
      <c r="B564" t="s">
        <v>216</v>
      </c>
      <c r="C564" t="s">
        <v>333</v>
      </c>
      <c r="D564" t="s">
        <v>281</v>
      </c>
      <c r="E564" t="s">
        <v>160</v>
      </c>
      <c r="F564" t="s">
        <v>19</v>
      </c>
      <c r="G564" t="s">
        <v>14</v>
      </c>
      <c r="H564" t="s">
        <v>408</v>
      </c>
      <c r="I564">
        <v>9196</v>
      </c>
      <c r="J564" s="63">
        <v>2174755.91727708</v>
      </c>
      <c r="K564" s="63">
        <v>9354770.9723507352</v>
      </c>
      <c r="M564" s="62">
        <v>0.23247559172799198</v>
      </c>
      <c r="N564" s="59">
        <v>28.22</v>
      </c>
      <c r="O564" s="69">
        <v>26.526799999999998</v>
      </c>
      <c r="P564">
        <v>2137</v>
      </c>
      <c r="Q564" s="59">
        <v>56687.77</v>
      </c>
      <c r="R564" s="61">
        <v>-583.6</v>
      </c>
      <c r="S564" s="59">
        <f t="shared" si="8"/>
        <v>56104.17</v>
      </c>
      <c r="T564" s="50">
        <v>44705.60708159722</v>
      </c>
    </row>
    <row r="565" spans="1:20" x14ac:dyDescent="0.25">
      <c r="A565" t="s">
        <v>217</v>
      </c>
      <c r="B565" t="s">
        <v>216</v>
      </c>
      <c r="C565" t="s">
        <v>334</v>
      </c>
      <c r="D565" t="s">
        <v>147</v>
      </c>
      <c r="E565" t="s">
        <v>122</v>
      </c>
      <c r="F565" t="s">
        <v>19</v>
      </c>
      <c r="G565" t="s">
        <v>14</v>
      </c>
      <c r="H565" t="s">
        <v>408</v>
      </c>
      <c r="I565">
        <v>3197</v>
      </c>
      <c r="J565" s="63">
        <v>2174755.91727708</v>
      </c>
      <c r="K565" s="63">
        <v>8525576.1012209449</v>
      </c>
      <c r="M565" s="62">
        <v>0.25508609523356829</v>
      </c>
      <c r="N565" s="59">
        <v>16.82</v>
      </c>
      <c r="O565" s="69">
        <v>15.810799999999999</v>
      </c>
      <c r="P565">
        <v>815</v>
      </c>
      <c r="Q565" s="61">
        <v>12885.8</v>
      </c>
      <c r="R565" s="59">
        <v>47.43</v>
      </c>
      <c r="S565" s="59">
        <f t="shared" si="8"/>
        <v>12933.23</v>
      </c>
      <c r="T565" s="50">
        <v>44705.60708159722</v>
      </c>
    </row>
    <row r="566" spans="1:20" x14ac:dyDescent="0.25">
      <c r="A566" t="s">
        <v>217</v>
      </c>
      <c r="B566" t="s">
        <v>216</v>
      </c>
      <c r="C566" t="s">
        <v>335</v>
      </c>
      <c r="D566" t="s">
        <v>281</v>
      </c>
      <c r="E566" t="s">
        <v>122</v>
      </c>
      <c r="F566" t="s">
        <v>19</v>
      </c>
      <c r="G566" t="s">
        <v>14</v>
      </c>
      <c r="H566" t="s">
        <v>408</v>
      </c>
      <c r="I566">
        <v>3939</v>
      </c>
      <c r="J566" s="63">
        <v>2174755.91727708</v>
      </c>
      <c r="K566" s="63">
        <v>9643512.5427239873</v>
      </c>
      <c r="M566" s="62">
        <v>0.22551491561214687</v>
      </c>
      <c r="N566" s="59">
        <v>20.32</v>
      </c>
      <c r="O566" s="69">
        <v>19.1008</v>
      </c>
      <c r="P566">
        <v>888</v>
      </c>
      <c r="Q566" s="59">
        <v>16961.509999999998</v>
      </c>
      <c r="R566" s="59">
        <v>38.21</v>
      </c>
      <c r="S566" s="59">
        <f t="shared" si="8"/>
        <v>16999.719999999998</v>
      </c>
      <c r="T566" s="50">
        <v>44705.60708159722</v>
      </c>
    </row>
    <row r="567" spans="1:20" x14ac:dyDescent="0.25">
      <c r="A567" t="s">
        <v>218</v>
      </c>
      <c r="B567" t="s">
        <v>216</v>
      </c>
      <c r="C567" t="s">
        <v>336</v>
      </c>
      <c r="D567" t="s">
        <v>147</v>
      </c>
      <c r="E567" t="s">
        <v>114</v>
      </c>
      <c r="F567" t="s">
        <v>19</v>
      </c>
      <c r="G567" t="s">
        <v>14</v>
      </c>
      <c r="H567" t="s">
        <v>408</v>
      </c>
      <c r="I567">
        <v>49639</v>
      </c>
      <c r="J567" s="65">
        <v>13398.621993636099</v>
      </c>
      <c r="K567" s="63">
        <v>9638978.7935049701</v>
      </c>
      <c r="M567" s="64">
        <v>1.3900458005639028E-3</v>
      </c>
      <c r="N567" s="59">
        <v>2.0099999999999998</v>
      </c>
      <c r="O567" s="71">
        <v>1.8944249999999998</v>
      </c>
      <c r="P567">
        <v>69</v>
      </c>
      <c r="Q567" s="59">
        <v>130.72</v>
      </c>
      <c r="R567">
        <v>0</v>
      </c>
      <c r="S567" s="59">
        <f t="shared" si="8"/>
        <v>130.72</v>
      </c>
      <c r="T567" s="50">
        <v>44705.60708159722</v>
      </c>
    </row>
    <row r="568" spans="1:20" x14ac:dyDescent="0.25">
      <c r="A568" t="s">
        <v>218</v>
      </c>
      <c r="B568" t="s">
        <v>216</v>
      </c>
      <c r="C568" t="s">
        <v>337</v>
      </c>
      <c r="D568" t="s">
        <v>276</v>
      </c>
      <c r="E568" t="s">
        <v>114</v>
      </c>
      <c r="F568" t="s">
        <v>19</v>
      </c>
      <c r="G568" t="s">
        <v>14</v>
      </c>
      <c r="H568" t="s">
        <v>408</v>
      </c>
      <c r="I568">
        <v>60805</v>
      </c>
      <c r="J568" s="65">
        <v>13398.621993636099</v>
      </c>
      <c r="K568" s="63">
        <v>3448004.9297914226</v>
      </c>
      <c r="M568" s="68">
        <v>3.8859056951657581E-3</v>
      </c>
      <c r="N568" s="59">
        <v>0.73</v>
      </c>
      <c r="O568" s="71">
        <v>0.688025</v>
      </c>
      <c r="P568">
        <v>236</v>
      </c>
      <c r="Q568" s="59">
        <v>162.37</v>
      </c>
      <c r="R568" s="59">
        <v>2.0699999999999998</v>
      </c>
      <c r="S568" s="59">
        <f t="shared" si="8"/>
        <v>164.44</v>
      </c>
      <c r="T568" s="50">
        <v>44705.60708159722</v>
      </c>
    </row>
    <row r="569" spans="1:20" x14ac:dyDescent="0.25">
      <c r="A569" t="s">
        <v>218</v>
      </c>
      <c r="B569" t="s">
        <v>216</v>
      </c>
      <c r="C569" t="s">
        <v>331</v>
      </c>
      <c r="D569" t="s">
        <v>281</v>
      </c>
      <c r="E569" t="s">
        <v>114</v>
      </c>
      <c r="F569" t="s">
        <v>19</v>
      </c>
      <c r="G569" t="s">
        <v>14</v>
      </c>
      <c r="H569" t="s">
        <v>408</v>
      </c>
      <c r="I569">
        <v>129647</v>
      </c>
      <c r="J569" s="65">
        <v>13398.621993636099</v>
      </c>
      <c r="K569" s="63">
        <v>9643512.5427239873</v>
      </c>
      <c r="M569" s="64">
        <v>1.3893922918931999E-3</v>
      </c>
      <c r="N569" s="59">
        <v>2.0099999999999998</v>
      </c>
      <c r="O569" s="71">
        <v>1.8944249999999998</v>
      </c>
      <c r="P569">
        <v>180</v>
      </c>
      <c r="Q569">
        <v>341</v>
      </c>
      <c r="R569" s="59">
        <v>3.79</v>
      </c>
      <c r="S569" s="59">
        <f t="shared" si="8"/>
        <v>344.79</v>
      </c>
      <c r="T569" s="50">
        <v>44705.60708159722</v>
      </c>
    </row>
    <row r="570" spans="1:20" x14ac:dyDescent="0.25">
      <c r="A570" t="s">
        <v>218</v>
      </c>
      <c r="B570" t="s">
        <v>216</v>
      </c>
      <c r="C570" t="s">
        <v>332</v>
      </c>
      <c r="D570" t="s">
        <v>147</v>
      </c>
      <c r="E570" t="s">
        <v>160</v>
      </c>
      <c r="F570" t="s">
        <v>19</v>
      </c>
      <c r="G570" t="s">
        <v>14</v>
      </c>
      <c r="H570" t="s">
        <v>408</v>
      </c>
      <c r="I570">
        <v>5281</v>
      </c>
      <c r="J570" s="65">
        <v>13398.621993636099</v>
      </c>
      <c r="K570" s="63">
        <v>8525576.1012209449</v>
      </c>
      <c r="M570" s="68">
        <v>1.5715796603724278E-3</v>
      </c>
      <c r="N570" s="59">
        <v>23.37</v>
      </c>
      <c r="O570" s="69">
        <v>21.9678</v>
      </c>
      <c r="P570">
        <v>8</v>
      </c>
      <c r="Q570" s="59">
        <v>175.74</v>
      </c>
      <c r="R570">
        <v>0</v>
      </c>
      <c r="S570" s="59">
        <f t="shared" si="8"/>
        <v>175.74</v>
      </c>
      <c r="T570" s="50">
        <v>44705.60708159722</v>
      </c>
    </row>
    <row r="571" spans="1:20" x14ac:dyDescent="0.25">
      <c r="A571" t="s">
        <v>218</v>
      </c>
      <c r="B571" t="s">
        <v>216</v>
      </c>
      <c r="C571" t="s">
        <v>333</v>
      </c>
      <c r="D571" t="s">
        <v>281</v>
      </c>
      <c r="E571" t="s">
        <v>160</v>
      </c>
      <c r="F571" t="s">
        <v>19</v>
      </c>
      <c r="G571" t="s">
        <v>14</v>
      </c>
      <c r="H571" t="s">
        <v>408</v>
      </c>
      <c r="I571">
        <v>9196</v>
      </c>
      <c r="J571" s="65">
        <v>13398.621993636099</v>
      </c>
      <c r="K571" s="63">
        <v>9354770.9723507352</v>
      </c>
      <c r="M571" s="68">
        <v>1.4322768599292811E-3</v>
      </c>
      <c r="N571" s="59">
        <v>28.22</v>
      </c>
      <c r="O571" s="69">
        <v>26.526799999999998</v>
      </c>
      <c r="P571">
        <v>13</v>
      </c>
      <c r="Q571" s="59">
        <v>344.85</v>
      </c>
      <c r="R571" s="59">
        <v>-26.53</v>
      </c>
      <c r="S571" s="59">
        <f t="shared" si="8"/>
        <v>318.32000000000005</v>
      </c>
      <c r="T571" s="50">
        <v>44705.60708159722</v>
      </c>
    </row>
    <row r="572" spans="1:20" x14ac:dyDescent="0.25">
      <c r="A572" t="s">
        <v>218</v>
      </c>
      <c r="B572" t="s">
        <v>216</v>
      </c>
      <c r="C572" t="s">
        <v>334</v>
      </c>
      <c r="D572" t="s">
        <v>147</v>
      </c>
      <c r="E572" t="s">
        <v>122</v>
      </c>
      <c r="F572" t="s">
        <v>19</v>
      </c>
      <c r="G572" t="s">
        <v>14</v>
      </c>
      <c r="H572" t="s">
        <v>408</v>
      </c>
      <c r="I572">
        <v>3197</v>
      </c>
      <c r="J572" s="65">
        <v>13398.621993636099</v>
      </c>
      <c r="K572" s="63">
        <v>8525576.1012209449</v>
      </c>
      <c r="M572" s="68">
        <v>1.5715796603724278E-3</v>
      </c>
      <c r="N572" s="59">
        <v>16.82</v>
      </c>
      <c r="O572" s="69">
        <v>15.810799999999999</v>
      </c>
      <c r="P572">
        <v>5</v>
      </c>
      <c r="Q572" s="59">
        <v>79.05</v>
      </c>
      <c r="R572">
        <v>0</v>
      </c>
      <c r="S572" s="59">
        <f t="shared" si="8"/>
        <v>79.05</v>
      </c>
      <c r="T572" s="50">
        <v>44705.60708159722</v>
      </c>
    </row>
    <row r="573" spans="1:20" x14ac:dyDescent="0.25">
      <c r="A573" t="s">
        <v>218</v>
      </c>
      <c r="B573" t="s">
        <v>216</v>
      </c>
      <c r="C573" t="s">
        <v>335</v>
      </c>
      <c r="D573" t="s">
        <v>281</v>
      </c>
      <c r="E573" t="s">
        <v>122</v>
      </c>
      <c r="F573" t="s">
        <v>19</v>
      </c>
      <c r="G573" t="s">
        <v>14</v>
      </c>
      <c r="H573" t="s">
        <v>408</v>
      </c>
      <c r="I573">
        <v>3939</v>
      </c>
      <c r="J573" s="65">
        <v>13398.621993636099</v>
      </c>
      <c r="K573" s="63">
        <v>9643512.5427239873</v>
      </c>
      <c r="M573" s="64">
        <v>1.3893922918931999E-3</v>
      </c>
      <c r="N573" s="59">
        <v>20.32</v>
      </c>
      <c r="O573" s="69">
        <v>19.1008</v>
      </c>
      <c r="P573">
        <v>5</v>
      </c>
      <c r="Q573" s="61">
        <v>95.5</v>
      </c>
      <c r="R573">
        <v>0</v>
      </c>
      <c r="S573" s="59">
        <f t="shared" si="8"/>
        <v>95.5</v>
      </c>
      <c r="T573" s="50">
        <v>44705.60708159722</v>
      </c>
    </row>
    <row r="574" spans="1:20" x14ac:dyDescent="0.25">
      <c r="A574" t="s">
        <v>219</v>
      </c>
      <c r="B574" t="s">
        <v>216</v>
      </c>
      <c r="C574" t="s">
        <v>336</v>
      </c>
      <c r="D574" t="s">
        <v>147</v>
      </c>
      <c r="E574" t="s">
        <v>114</v>
      </c>
      <c r="F574" t="s">
        <v>19</v>
      </c>
      <c r="G574" t="s">
        <v>303</v>
      </c>
      <c r="H574" t="s">
        <v>408</v>
      </c>
      <c r="I574">
        <v>49639</v>
      </c>
      <c r="J574" s="76">
        <v>25.328207927478399</v>
      </c>
      <c r="N574" s="59">
        <v>2.0099999999999998</v>
      </c>
      <c r="O574" s="71">
        <v>1.8944249999999998</v>
      </c>
      <c r="Q574">
        <v>0</v>
      </c>
      <c r="R574">
        <v>0</v>
      </c>
      <c r="S574" s="59">
        <f t="shared" si="8"/>
        <v>0</v>
      </c>
      <c r="T574" s="50">
        <v>44705.60708159722</v>
      </c>
    </row>
    <row r="575" spans="1:20" x14ac:dyDescent="0.25">
      <c r="A575" t="s">
        <v>219</v>
      </c>
      <c r="B575" t="s">
        <v>216</v>
      </c>
      <c r="C575" t="s">
        <v>337</v>
      </c>
      <c r="D575" t="s">
        <v>276</v>
      </c>
      <c r="E575" t="s">
        <v>114</v>
      </c>
      <c r="F575" t="s">
        <v>19</v>
      </c>
      <c r="G575" t="s">
        <v>14</v>
      </c>
      <c r="H575" t="s">
        <v>408</v>
      </c>
      <c r="I575">
        <v>60805</v>
      </c>
      <c r="J575" s="76">
        <v>25.328207927478399</v>
      </c>
      <c r="K575" s="63">
        <v>3448004.9297914226</v>
      </c>
      <c r="M575" s="70">
        <v>7.3457574577802471E-6</v>
      </c>
      <c r="N575" s="59">
        <v>0.73</v>
      </c>
      <c r="O575" s="71">
        <v>0.688025</v>
      </c>
      <c r="P575">
        <v>0</v>
      </c>
      <c r="Q575">
        <v>0</v>
      </c>
      <c r="R575">
        <v>0</v>
      </c>
      <c r="S575" s="59">
        <f t="shared" si="8"/>
        <v>0</v>
      </c>
      <c r="T575" s="50">
        <v>44705.60708159722</v>
      </c>
    </row>
    <row r="576" spans="1:20" x14ac:dyDescent="0.25">
      <c r="A576" t="s">
        <v>219</v>
      </c>
      <c r="B576" t="s">
        <v>216</v>
      </c>
      <c r="C576" t="s">
        <v>331</v>
      </c>
      <c r="D576" t="s">
        <v>281</v>
      </c>
      <c r="E576" t="s">
        <v>114</v>
      </c>
      <c r="F576" t="s">
        <v>19</v>
      </c>
      <c r="G576" t="s">
        <v>14</v>
      </c>
      <c r="H576" t="s">
        <v>408</v>
      </c>
      <c r="I576">
        <v>129647</v>
      </c>
      <c r="J576" s="76">
        <v>25.328207927478399</v>
      </c>
      <c r="K576" s="63">
        <v>9643512.5427239873</v>
      </c>
      <c r="M576" s="70">
        <v>2.626450457265023E-6</v>
      </c>
      <c r="N576" s="59">
        <v>2.0099999999999998</v>
      </c>
      <c r="O576" s="71">
        <v>1.8944249999999998</v>
      </c>
      <c r="P576">
        <v>0</v>
      </c>
      <c r="Q576">
        <v>0</v>
      </c>
      <c r="R576">
        <v>0</v>
      </c>
      <c r="S576" s="59">
        <f t="shared" si="8"/>
        <v>0</v>
      </c>
      <c r="T576" s="50">
        <v>44705.60708159722</v>
      </c>
    </row>
    <row r="577" spans="1:20" x14ac:dyDescent="0.25">
      <c r="A577" t="s">
        <v>219</v>
      </c>
      <c r="B577" t="s">
        <v>216</v>
      </c>
      <c r="C577" t="s">
        <v>332</v>
      </c>
      <c r="D577" t="s">
        <v>147</v>
      </c>
      <c r="E577" t="s">
        <v>160</v>
      </c>
      <c r="F577" t="s">
        <v>19</v>
      </c>
      <c r="G577" t="s">
        <v>303</v>
      </c>
      <c r="H577" t="s">
        <v>408</v>
      </c>
      <c r="I577">
        <v>5281</v>
      </c>
      <c r="J577" s="76">
        <v>25.328207927478399</v>
      </c>
      <c r="N577" s="59">
        <v>23.37</v>
      </c>
      <c r="O577" s="69">
        <v>21.9678</v>
      </c>
      <c r="Q577">
        <v>0</v>
      </c>
      <c r="R577">
        <v>0</v>
      </c>
      <c r="S577" s="59">
        <f t="shared" si="8"/>
        <v>0</v>
      </c>
      <c r="T577" s="50">
        <v>44705.60708159722</v>
      </c>
    </row>
    <row r="578" spans="1:20" x14ac:dyDescent="0.25">
      <c r="A578" t="s">
        <v>219</v>
      </c>
      <c r="B578" t="s">
        <v>216</v>
      </c>
      <c r="C578" t="s">
        <v>333</v>
      </c>
      <c r="D578" t="s">
        <v>281</v>
      </c>
      <c r="E578" t="s">
        <v>160</v>
      </c>
      <c r="F578" t="s">
        <v>19</v>
      </c>
      <c r="G578" t="s">
        <v>14</v>
      </c>
      <c r="H578" t="s">
        <v>408</v>
      </c>
      <c r="I578">
        <v>9196</v>
      </c>
      <c r="J578" s="76">
        <v>25.328207927478399</v>
      </c>
      <c r="K578" s="63">
        <v>9354770.9723507352</v>
      </c>
      <c r="M578" s="70">
        <v>2.7075176936281254E-6</v>
      </c>
      <c r="N578" s="59">
        <v>28.22</v>
      </c>
      <c r="O578" s="69">
        <v>26.526799999999998</v>
      </c>
      <c r="P578">
        <v>0</v>
      </c>
      <c r="Q578">
        <v>0</v>
      </c>
      <c r="R578">
        <v>0</v>
      </c>
      <c r="S578" s="59">
        <f t="shared" si="8"/>
        <v>0</v>
      </c>
      <c r="T578" s="50">
        <v>44705.60708159722</v>
      </c>
    </row>
    <row r="579" spans="1:20" x14ac:dyDescent="0.25">
      <c r="A579" t="s">
        <v>219</v>
      </c>
      <c r="B579" t="s">
        <v>216</v>
      </c>
      <c r="C579" t="s">
        <v>334</v>
      </c>
      <c r="D579" t="s">
        <v>147</v>
      </c>
      <c r="E579" t="s">
        <v>122</v>
      </c>
      <c r="F579" t="s">
        <v>19</v>
      </c>
      <c r="G579" t="s">
        <v>303</v>
      </c>
      <c r="H579" t="s">
        <v>408</v>
      </c>
      <c r="I579">
        <v>3197</v>
      </c>
      <c r="J579" s="76">
        <v>25.328207927478399</v>
      </c>
      <c r="N579" s="59">
        <v>16.82</v>
      </c>
      <c r="O579" s="69">
        <v>15.810799999999999</v>
      </c>
      <c r="Q579">
        <v>0</v>
      </c>
      <c r="R579">
        <v>0</v>
      </c>
      <c r="S579" s="59">
        <f t="shared" ref="S579:S642" si="9">Q579+R579</f>
        <v>0</v>
      </c>
      <c r="T579" s="50">
        <v>44705.60708159722</v>
      </c>
    </row>
    <row r="580" spans="1:20" x14ac:dyDescent="0.25">
      <c r="A580" t="s">
        <v>219</v>
      </c>
      <c r="B580" t="s">
        <v>216</v>
      </c>
      <c r="C580" t="s">
        <v>335</v>
      </c>
      <c r="D580" t="s">
        <v>281</v>
      </c>
      <c r="E580" t="s">
        <v>122</v>
      </c>
      <c r="F580" t="s">
        <v>19</v>
      </c>
      <c r="G580" t="s">
        <v>14</v>
      </c>
      <c r="H580" t="s">
        <v>408</v>
      </c>
      <c r="I580">
        <v>3939</v>
      </c>
      <c r="J580" s="76">
        <v>25.328207927478399</v>
      </c>
      <c r="K580" s="63">
        <v>9643512.5427239873</v>
      </c>
      <c r="M580" s="70">
        <v>2.626450457265023E-6</v>
      </c>
      <c r="N580" s="59">
        <v>20.32</v>
      </c>
      <c r="O580" s="69">
        <v>19.1008</v>
      </c>
      <c r="P580">
        <v>0</v>
      </c>
      <c r="Q580">
        <v>0</v>
      </c>
      <c r="R580">
        <v>0</v>
      </c>
      <c r="S580" s="59">
        <f t="shared" si="9"/>
        <v>0</v>
      </c>
      <c r="T580" s="50">
        <v>44705.60708159722</v>
      </c>
    </row>
    <row r="581" spans="1:20" x14ac:dyDescent="0.25">
      <c r="A581" t="s">
        <v>162</v>
      </c>
      <c r="B581" t="s">
        <v>161</v>
      </c>
      <c r="C581" t="s">
        <v>338</v>
      </c>
      <c r="D581" t="s">
        <v>248</v>
      </c>
      <c r="E581" t="s">
        <v>114</v>
      </c>
      <c r="F581" t="s">
        <v>22</v>
      </c>
      <c r="G581" t="s">
        <v>303</v>
      </c>
      <c r="H581" t="s">
        <v>408</v>
      </c>
      <c r="I581">
        <v>54875</v>
      </c>
      <c r="J581" s="66">
        <v>297353.16106859699</v>
      </c>
      <c r="N581" s="59">
        <v>1.71</v>
      </c>
      <c r="O581" s="71">
        <v>1.611675</v>
      </c>
      <c r="Q581">
        <v>0</v>
      </c>
      <c r="R581">
        <v>0</v>
      </c>
      <c r="S581" s="59">
        <f t="shared" si="9"/>
        <v>0</v>
      </c>
      <c r="T581" s="50">
        <v>44705.60708159722</v>
      </c>
    </row>
    <row r="582" spans="1:20" x14ac:dyDescent="0.25">
      <c r="A582" t="s">
        <v>162</v>
      </c>
      <c r="B582" t="s">
        <v>161</v>
      </c>
      <c r="C582" t="s">
        <v>339</v>
      </c>
      <c r="D582" t="s">
        <v>252</v>
      </c>
      <c r="E582" t="s">
        <v>114</v>
      </c>
      <c r="F582" t="s">
        <v>22</v>
      </c>
      <c r="G582" t="s">
        <v>14</v>
      </c>
      <c r="H582" t="s">
        <v>408</v>
      </c>
      <c r="I582">
        <v>42273</v>
      </c>
      <c r="J582" s="66">
        <v>297353.16106859699</v>
      </c>
      <c r="K582" s="71">
        <v>9830358.7326049991</v>
      </c>
      <c r="M582" s="64">
        <v>3.0248454726514318E-2</v>
      </c>
      <c r="N582" s="59">
        <v>2.02</v>
      </c>
      <c r="O582" s="74">
        <v>1.90385</v>
      </c>
      <c r="P582">
        <v>1278</v>
      </c>
      <c r="Q582" s="59">
        <v>2433.12</v>
      </c>
      <c r="R582" s="59">
        <v>19.04</v>
      </c>
      <c r="S582" s="59">
        <f t="shared" si="9"/>
        <v>2452.16</v>
      </c>
      <c r="T582" s="50">
        <v>44705.60708159722</v>
      </c>
    </row>
    <row r="583" spans="1:20" x14ac:dyDescent="0.25">
      <c r="A583" t="s">
        <v>162</v>
      </c>
      <c r="B583" t="s">
        <v>161</v>
      </c>
      <c r="C583" t="s">
        <v>340</v>
      </c>
      <c r="D583" t="s">
        <v>281</v>
      </c>
      <c r="E583" t="s">
        <v>114</v>
      </c>
      <c r="F583" t="s">
        <v>22</v>
      </c>
      <c r="G583" t="s">
        <v>14</v>
      </c>
      <c r="H583" t="s">
        <v>408</v>
      </c>
      <c r="I583">
        <v>131635</v>
      </c>
      <c r="J583" s="66">
        <v>297353.16106859699</v>
      </c>
      <c r="K583" s="63">
        <v>9830763.9839318395</v>
      </c>
      <c r="M583" s="64">
        <v>3.0247207801409329E-2</v>
      </c>
      <c r="N583" s="59">
        <v>2.02</v>
      </c>
      <c r="O583" s="74">
        <v>1.90385</v>
      </c>
      <c r="P583">
        <v>3981</v>
      </c>
      <c r="Q583" s="59">
        <v>7579.23</v>
      </c>
      <c r="R583" s="59">
        <v>70.459999999999994</v>
      </c>
      <c r="S583" s="59">
        <f t="shared" si="9"/>
        <v>7649.69</v>
      </c>
      <c r="T583" s="50">
        <v>44705.60708159722</v>
      </c>
    </row>
    <row r="584" spans="1:20" x14ac:dyDescent="0.25">
      <c r="A584" t="s">
        <v>162</v>
      </c>
      <c r="B584" t="s">
        <v>161</v>
      </c>
      <c r="C584" t="s">
        <v>341</v>
      </c>
      <c r="D584" t="s">
        <v>147</v>
      </c>
      <c r="E584" t="s">
        <v>160</v>
      </c>
      <c r="F584" t="s">
        <v>22</v>
      </c>
      <c r="G584" t="s">
        <v>14</v>
      </c>
      <c r="H584" t="s">
        <v>408</v>
      </c>
      <c r="I584">
        <v>4457</v>
      </c>
      <c r="J584" s="66">
        <v>297353.16106859699</v>
      </c>
      <c r="K584" s="71">
        <v>9830358.7326049991</v>
      </c>
      <c r="M584" s="64">
        <v>3.0248454726514318E-2</v>
      </c>
      <c r="N584" s="59">
        <v>33.31</v>
      </c>
      <c r="O584" s="69">
        <v>31.311399999999999</v>
      </c>
      <c r="P584">
        <v>134</v>
      </c>
      <c r="Q584" s="59">
        <v>4195.7299999999996</v>
      </c>
      <c r="R584" s="59">
        <v>-93.93</v>
      </c>
      <c r="S584" s="59">
        <f t="shared" si="9"/>
        <v>4101.7999999999993</v>
      </c>
      <c r="T584" s="50">
        <v>44705.60708159722</v>
      </c>
    </row>
    <row r="585" spans="1:20" x14ac:dyDescent="0.25">
      <c r="A585" t="s">
        <v>162</v>
      </c>
      <c r="B585" t="s">
        <v>161</v>
      </c>
      <c r="C585" t="s">
        <v>342</v>
      </c>
      <c r="D585" t="s">
        <v>283</v>
      </c>
      <c r="E585" t="s">
        <v>160</v>
      </c>
      <c r="F585" t="s">
        <v>22</v>
      </c>
      <c r="G585" t="s">
        <v>303</v>
      </c>
      <c r="H585" t="s">
        <v>408</v>
      </c>
      <c r="I585">
        <v>8066</v>
      </c>
      <c r="J585" s="66">
        <v>297353.16106859699</v>
      </c>
      <c r="N585" s="59">
        <v>21.28</v>
      </c>
      <c r="O585" s="69">
        <v>20.0032</v>
      </c>
      <c r="Q585">
        <v>0</v>
      </c>
      <c r="R585">
        <v>0</v>
      </c>
      <c r="S585" s="59">
        <f t="shared" si="9"/>
        <v>0</v>
      </c>
      <c r="T585" s="50">
        <v>44705.60708159722</v>
      </c>
    </row>
    <row r="586" spans="1:20" x14ac:dyDescent="0.25">
      <c r="A586" t="s">
        <v>162</v>
      </c>
      <c r="B586" t="s">
        <v>161</v>
      </c>
      <c r="C586" t="s">
        <v>343</v>
      </c>
      <c r="D586" t="s">
        <v>248</v>
      </c>
      <c r="E586" t="s">
        <v>122</v>
      </c>
      <c r="F586" t="s">
        <v>22</v>
      </c>
      <c r="G586" t="s">
        <v>303</v>
      </c>
      <c r="H586" t="s">
        <v>408</v>
      </c>
      <c r="I586">
        <v>4014</v>
      </c>
      <c r="J586" s="66">
        <v>297353.16106859699</v>
      </c>
      <c r="N586" s="61">
        <v>22.1</v>
      </c>
      <c r="O586" s="60">
        <v>20.774000000000001</v>
      </c>
      <c r="Q586">
        <v>0</v>
      </c>
      <c r="R586">
        <v>0</v>
      </c>
      <c r="S586" s="59">
        <f t="shared" si="9"/>
        <v>0</v>
      </c>
      <c r="T586" s="50">
        <v>44705.60708159722</v>
      </c>
    </row>
    <row r="587" spans="1:20" x14ac:dyDescent="0.25">
      <c r="A587" t="s">
        <v>162</v>
      </c>
      <c r="B587" t="s">
        <v>161</v>
      </c>
      <c r="C587" t="s">
        <v>344</v>
      </c>
      <c r="D587" t="s">
        <v>281</v>
      </c>
      <c r="E587" t="s">
        <v>122</v>
      </c>
      <c r="F587" t="s">
        <v>22</v>
      </c>
      <c r="G587" t="s">
        <v>14</v>
      </c>
      <c r="H587" t="s">
        <v>408</v>
      </c>
      <c r="I587">
        <v>3752</v>
      </c>
      <c r="J587" s="66">
        <v>297353.16106859699</v>
      </c>
      <c r="K587" s="63">
        <v>9830763.9839318395</v>
      </c>
      <c r="M587" s="64">
        <v>3.0247207801409329E-2</v>
      </c>
      <c r="N587" s="59">
        <v>26.29</v>
      </c>
      <c r="O587" s="69">
        <v>24.712599999999998</v>
      </c>
      <c r="P587">
        <v>113</v>
      </c>
      <c r="Q587" s="59">
        <v>2792.52</v>
      </c>
      <c r="R587">
        <v>0</v>
      </c>
      <c r="S587" s="59">
        <f t="shared" si="9"/>
        <v>2792.52</v>
      </c>
      <c r="T587" s="50">
        <v>44705.60708159722</v>
      </c>
    </row>
    <row r="588" spans="1:20" x14ac:dyDescent="0.25">
      <c r="A588" t="s">
        <v>163</v>
      </c>
      <c r="B588" t="s">
        <v>161</v>
      </c>
      <c r="C588" t="s">
        <v>338</v>
      </c>
      <c r="D588" t="s">
        <v>248</v>
      </c>
      <c r="E588" t="s">
        <v>114</v>
      </c>
      <c r="F588" t="s">
        <v>22</v>
      </c>
      <c r="G588" t="s">
        <v>303</v>
      </c>
      <c r="H588" t="s">
        <v>408</v>
      </c>
      <c r="I588">
        <v>54875</v>
      </c>
      <c r="J588" s="66">
        <v>394132.243559492</v>
      </c>
      <c r="N588" s="59">
        <v>1.71</v>
      </c>
      <c r="O588" s="71">
        <v>1.611675</v>
      </c>
      <c r="Q588">
        <v>0</v>
      </c>
      <c r="R588">
        <v>0</v>
      </c>
      <c r="S588" s="59">
        <f t="shared" si="9"/>
        <v>0</v>
      </c>
      <c r="T588" s="50">
        <v>44705.60708159722</v>
      </c>
    </row>
    <row r="589" spans="1:20" x14ac:dyDescent="0.25">
      <c r="A589" t="s">
        <v>163</v>
      </c>
      <c r="B589" t="s">
        <v>161</v>
      </c>
      <c r="C589" t="s">
        <v>339</v>
      </c>
      <c r="D589" t="s">
        <v>252</v>
      </c>
      <c r="E589" t="s">
        <v>114</v>
      </c>
      <c r="F589" t="s">
        <v>22</v>
      </c>
      <c r="G589" t="s">
        <v>14</v>
      </c>
      <c r="H589" t="s">
        <v>408</v>
      </c>
      <c r="I589">
        <v>42273</v>
      </c>
      <c r="J589" s="66">
        <v>394132.243559492</v>
      </c>
      <c r="K589" s="71">
        <v>9830358.7326049991</v>
      </c>
      <c r="M589" s="64">
        <v>4.0093373424130246E-2</v>
      </c>
      <c r="N589" s="59">
        <v>2.02</v>
      </c>
      <c r="O589" s="74">
        <v>1.90385</v>
      </c>
      <c r="P589">
        <v>1694</v>
      </c>
      <c r="Q589" s="59">
        <v>3225.12</v>
      </c>
      <c r="R589" s="59">
        <v>28.55</v>
      </c>
      <c r="S589" s="59">
        <f t="shared" si="9"/>
        <v>3253.67</v>
      </c>
      <c r="T589" s="50">
        <v>44705.60708159722</v>
      </c>
    </row>
    <row r="590" spans="1:20" x14ac:dyDescent="0.25">
      <c r="A590" t="s">
        <v>163</v>
      </c>
      <c r="B590" t="s">
        <v>161</v>
      </c>
      <c r="C590" t="s">
        <v>340</v>
      </c>
      <c r="D590" t="s">
        <v>281</v>
      </c>
      <c r="E590" t="s">
        <v>114</v>
      </c>
      <c r="F590" t="s">
        <v>22</v>
      </c>
      <c r="G590" t="s">
        <v>14</v>
      </c>
      <c r="H590" t="s">
        <v>408</v>
      </c>
      <c r="I590">
        <v>131635</v>
      </c>
      <c r="J590" s="66">
        <v>394132.243559492</v>
      </c>
      <c r="K590" s="63">
        <v>9830763.9839318395</v>
      </c>
      <c r="M590" s="64">
        <v>4.0091720664201906E-2</v>
      </c>
      <c r="N590" s="59">
        <v>2.02</v>
      </c>
      <c r="O590" s="74">
        <v>1.90385</v>
      </c>
      <c r="P590">
        <v>5277</v>
      </c>
      <c r="Q590" s="59">
        <v>10046.620000000001</v>
      </c>
      <c r="R590" s="59">
        <v>95.19</v>
      </c>
      <c r="S590" s="59">
        <f t="shared" si="9"/>
        <v>10141.810000000001</v>
      </c>
      <c r="T590" s="50">
        <v>44705.60708159722</v>
      </c>
    </row>
    <row r="591" spans="1:20" x14ac:dyDescent="0.25">
      <c r="A591" t="s">
        <v>163</v>
      </c>
      <c r="B591" t="s">
        <v>161</v>
      </c>
      <c r="C591" t="s">
        <v>341</v>
      </c>
      <c r="D591" t="s">
        <v>147</v>
      </c>
      <c r="E591" t="s">
        <v>160</v>
      </c>
      <c r="F591" t="s">
        <v>22</v>
      </c>
      <c r="G591" t="s">
        <v>14</v>
      </c>
      <c r="H591" t="s">
        <v>408</v>
      </c>
      <c r="I591">
        <v>4457</v>
      </c>
      <c r="J591" s="66">
        <v>394132.243559492</v>
      </c>
      <c r="K591" s="71">
        <v>9830358.7326049991</v>
      </c>
      <c r="M591" s="64">
        <v>4.0093373424130246E-2</v>
      </c>
      <c r="N591" s="59">
        <v>33.31</v>
      </c>
      <c r="O591" s="69">
        <v>31.311399999999999</v>
      </c>
      <c r="P591">
        <v>178</v>
      </c>
      <c r="Q591" s="59">
        <v>5573.43</v>
      </c>
      <c r="R591" s="59">
        <v>-93.94</v>
      </c>
      <c r="S591" s="59">
        <f t="shared" si="9"/>
        <v>5479.4900000000007</v>
      </c>
      <c r="T591" s="50">
        <v>44705.60708159722</v>
      </c>
    </row>
    <row r="592" spans="1:20" x14ac:dyDescent="0.25">
      <c r="A592" t="s">
        <v>163</v>
      </c>
      <c r="B592" t="s">
        <v>161</v>
      </c>
      <c r="C592" t="s">
        <v>342</v>
      </c>
      <c r="D592" t="s">
        <v>283</v>
      </c>
      <c r="E592" t="s">
        <v>160</v>
      </c>
      <c r="F592" t="s">
        <v>22</v>
      </c>
      <c r="G592" t="s">
        <v>303</v>
      </c>
      <c r="H592" t="s">
        <v>408</v>
      </c>
      <c r="I592">
        <v>8066</v>
      </c>
      <c r="J592" s="66">
        <v>394132.243559492</v>
      </c>
      <c r="N592" s="59">
        <v>21.28</v>
      </c>
      <c r="O592" s="69">
        <v>20.0032</v>
      </c>
      <c r="Q592">
        <v>0</v>
      </c>
      <c r="R592">
        <v>0</v>
      </c>
      <c r="S592" s="59">
        <f t="shared" si="9"/>
        <v>0</v>
      </c>
      <c r="T592" s="50">
        <v>44705.60708159722</v>
      </c>
    </row>
    <row r="593" spans="1:20" x14ac:dyDescent="0.25">
      <c r="A593" t="s">
        <v>163</v>
      </c>
      <c r="B593" t="s">
        <v>161</v>
      </c>
      <c r="C593" t="s">
        <v>343</v>
      </c>
      <c r="D593" t="s">
        <v>248</v>
      </c>
      <c r="E593" t="s">
        <v>122</v>
      </c>
      <c r="F593" t="s">
        <v>22</v>
      </c>
      <c r="G593" t="s">
        <v>303</v>
      </c>
      <c r="H593" t="s">
        <v>408</v>
      </c>
      <c r="I593">
        <v>4014</v>
      </c>
      <c r="J593" s="66">
        <v>394132.243559492</v>
      </c>
      <c r="N593" s="61">
        <v>22.1</v>
      </c>
      <c r="O593" s="60">
        <v>20.774000000000001</v>
      </c>
      <c r="Q593">
        <v>0</v>
      </c>
      <c r="R593">
        <v>0</v>
      </c>
      <c r="S593" s="59">
        <f t="shared" si="9"/>
        <v>0</v>
      </c>
      <c r="T593" s="50">
        <v>44705.60708159722</v>
      </c>
    </row>
    <row r="594" spans="1:20" x14ac:dyDescent="0.25">
      <c r="A594" t="s">
        <v>163</v>
      </c>
      <c r="B594" t="s">
        <v>161</v>
      </c>
      <c r="C594" t="s">
        <v>344</v>
      </c>
      <c r="D594" t="s">
        <v>281</v>
      </c>
      <c r="E594" t="s">
        <v>122</v>
      </c>
      <c r="F594" t="s">
        <v>22</v>
      </c>
      <c r="G594" t="s">
        <v>14</v>
      </c>
      <c r="H594" t="s">
        <v>408</v>
      </c>
      <c r="I594">
        <v>3752</v>
      </c>
      <c r="J594" s="66">
        <v>394132.243559492</v>
      </c>
      <c r="K594" s="63">
        <v>9830763.9839318395</v>
      </c>
      <c r="M594" s="64">
        <v>4.0091720664201906E-2</v>
      </c>
      <c r="N594" s="59">
        <v>26.29</v>
      </c>
      <c r="O594" s="69">
        <v>24.712599999999998</v>
      </c>
      <c r="P594">
        <v>150</v>
      </c>
      <c r="Q594" s="59">
        <v>3706.89</v>
      </c>
      <c r="R594">
        <v>0</v>
      </c>
      <c r="S594" s="59">
        <f t="shared" si="9"/>
        <v>3706.89</v>
      </c>
      <c r="T594" s="50">
        <v>44705.60708159722</v>
      </c>
    </row>
    <row r="595" spans="1:20" x14ac:dyDescent="0.25">
      <c r="A595" t="s">
        <v>164</v>
      </c>
      <c r="B595" t="s">
        <v>161</v>
      </c>
      <c r="C595" t="s">
        <v>338</v>
      </c>
      <c r="D595" t="s">
        <v>248</v>
      </c>
      <c r="E595" t="s">
        <v>114</v>
      </c>
      <c r="F595" t="s">
        <v>22</v>
      </c>
      <c r="G595" t="s">
        <v>14</v>
      </c>
      <c r="H595" t="s">
        <v>408</v>
      </c>
      <c r="I595">
        <v>54875</v>
      </c>
      <c r="J595" s="75">
        <v>405.25132683965501</v>
      </c>
      <c r="K595" s="63">
        <v>8970010.1657244116</v>
      </c>
      <c r="M595" s="70">
        <v>4.5178469071102463E-5</v>
      </c>
      <c r="N595" s="59">
        <v>1.71</v>
      </c>
      <c r="O595" s="71">
        <v>1.611675</v>
      </c>
      <c r="P595">
        <v>2</v>
      </c>
      <c r="Q595" s="59">
        <v>3.22</v>
      </c>
      <c r="R595">
        <v>0</v>
      </c>
      <c r="S595" s="59">
        <f t="shared" si="9"/>
        <v>3.22</v>
      </c>
      <c r="T595" s="50">
        <v>44705.60708159722</v>
      </c>
    </row>
    <row r="596" spans="1:20" x14ac:dyDescent="0.25">
      <c r="A596" t="s">
        <v>164</v>
      </c>
      <c r="B596" t="s">
        <v>161</v>
      </c>
      <c r="C596" t="s">
        <v>339</v>
      </c>
      <c r="D596" t="s">
        <v>252</v>
      </c>
      <c r="E596" t="s">
        <v>114</v>
      </c>
      <c r="F596" t="s">
        <v>22</v>
      </c>
      <c r="G596" t="s">
        <v>303</v>
      </c>
      <c r="H596" t="s">
        <v>408</v>
      </c>
      <c r="I596">
        <v>42273</v>
      </c>
      <c r="J596" s="75">
        <v>405.25132683965501</v>
      </c>
      <c r="N596" s="59">
        <v>2.02</v>
      </c>
      <c r="O596" s="74">
        <v>1.90385</v>
      </c>
      <c r="Q596">
        <v>0</v>
      </c>
      <c r="R596">
        <v>0</v>
      </c>
      <c r="S596" s="59">
        <f t="shared" si="9"/>
        <v>0</v>
      </c>
      <c r="T596" s="50">
        <v>44705.60708159722</v>
      </c>
    </row>
    <row r="597" spans="1:20" x14ac:dyDescent="0.25">
      <c r="A597" t="s">
        <v>164</v>
      </c>
      <c r="B597" t="s">
        <v>161</v>
      </c>
      <c r="C597" t="s">
        <v>340</v>
      </c>
      <c r="D597" t="s">
        <v>281</v>
      </c>
      <c r="E597" t="s">
        <v>114</v>
      </c>
      <c r="F597" t="s">
        <v>22</v>
      </c>
      <c r="G597" t="s">
        <v>14</v>
      </c>
      <c r="H597" t="s">
        <v>408</v>
      </c>
      <c r="I597">
        <v>131635</v>
      </c>
      <c r="J597" s="75">
        <v>405.25132683965501</v>
      </c>
      <c r="K597" s="63">
        <v>9830763.9839318395</v>
      </c>
      <c r="M597" s="70">
        <v>4.1222770427815084E-5</v>
      </c>
      <c r="N597" s="59">
        <v>2.02</v>
      </c>
      <c r="O597" s="74">
        <v>1.90385</v>
      </c>
      <c r="P597">
        <v>5</v>
      </c>
      <c r="Q597" s="59">
        <v>9.52</v>
      </c>
      <c r="R597">
        <v>0</v>
      </c>
      <c r="S597" s="59">
        <f t="shared" si="9"/>
        <v>9.52</v>
      </c>
      <c r="T597" s="50">
        <v>44705.60708159722</v>
      </c>
    </row>
    <row r="598" spans="1:20" x14ac:dyDescent="0.25">
      <c r="A598" t="s">
        <v>164</v>
      </c>
      <c r="B598" t="s">
        <v>161</v>
      </c>
      <c r="C598" t="s">
        <v>341</v>
      </c>
      <c r="D598" t="s">
        <v>147</v>
      </c>
      <c r="E598" t="s">
        <v>160</v>
      </c>
      <c r="F598" t="s">
        <v>22</v>
      </c>
      <c r="G598" t="s">
        <v>303</v>
      </c>
      <c r="H598" t="s">
        <v>408</v>
      </c>
      <c r="I598">
        <v>4457</v>
      </c>
      <c r="J598" s="75">
        <v>405.25132683965501</v>
      </c>
      <c r="N598" s="59">
        <v>33.31</v>
      </c>
      <c r="O598" s="69">
        <v>31.311399999999999</v>
      </c>
      <c r="Q598">
        <v>0</v>
      </c>
      <c r="R598">
        <v>0</v>
      </c>
      <c r="S598" s="59">
        <f t="shared" si="9"/>
        <v>0</v>
      </c>
      <c r="T598" s="50">
        <v>44705.60708159722</v>
      </c>
    </row>
    <row r="599" spans="1:20" x14ac:dyDescent="0.25">
      <c r="A599" t="s">
        <v>164</v>
      </c>
      <c r="B599" t="s">
        <v>161</v>
      </c>
      <c r="C599" t="s">
        <v>342</v>
      </c>
      <c r="D599" t="s">
        <v>283</v>
      </c>
      <c r="E599" t="s">
        <v>160</v>
      </c>
      <c r="F599" t="s">
        <v>22</v>
      </c>
      <c r="G599" t="s">
        <v>303</v>
      </c>
      <c r="H599" t="s">
        <v>408</v>
      </c>
      <c r="I599">
        <v>8066</v>
      </c>
      <c r="J599" s="75">
        <v>405.25132683965501</v>
      </c>
      <c r="N599" s="59">
        <v>21.28</v>
      </c>
      <c r="O599" s="69">
        <v>20.0032</v>
      </c>
      <c r="Q599">
        <v>0</v>
      </c>
      <c r="R599">
        <v>0</v>
      </c>
      <c r="S599" s="59">
        <f t="shared" si="9"/>
        <v>0</v>
      </c>
      <c r="T599" s="50">
        <v>44705.60708159722</v>
      </c>
    </row>
    <row r="600" spans="1:20" x14ac:dyDescent="0.25">
      <c r="A600" t="s">
        <v>164</v>
      </c>
      <c r="B600" t="s">
        <v>161</v>
      </c>
      <c r="C600" t="s">
        <v>343</v>
      </c>
      <c r="D600" t="s">
        <v>248</v>
      </c>
      <c r="E600" t="s">
        <v>122</v>
      </c>
      <c r="F600" t="s">
        <v>22</v>
      </c>
      <c r="G600" t="s">
        <v>14</v>
      </c>
      <c r="H600" t="s">
        <v>408</v>
      </c>
      <c r="I600">
        <v>4014</v>
      </c>
      <c r="J600" s="75">
        <v>405.25132683965501</v>
      </c>
      <c r="K600" s="63">
        <v>8970010.1657244116</v>
      </c>
      <c r="M600" s="70">
        <v>4.5178469071102463E-5</v>
      </c>
      <c r="N600" s="61">
        <v>22.1</v>
      </c>
      <c r="O600" s="60">
        <v>20.774000000000001</v>
      </c>
      <c r="P600">
        <v>0</v>
      </c>
      <c r="Q600">
        <v>0</v>
      </c>
      <c r="R600">
        <v>0</v>
      </c>
      <c r="S600" s="59">
        <f t="shared" si="9"/>
        <v>0</v>
      </c>
      <c r="T600" s="50">
        <v>44705.60708159722</v>
      </c>
    </row>
    <row r="601" spans="1:20" x14ac:dyDescent="0.25">
      <c r="A601" t="s">
        <v>164</v>
      </c>
      <c r="B601" t="s">
        <v>161</v>
      </c>
      <c r="C601" t="s">
        <v>344</v>
      </c>
      <c r="D601" t="s">
        <v>281</v>
      </c>
      <c r="E601" t="s">
        <v>122</v>
      </c>
      <c r="F601" t="s">
        <v>22</v>
      </c>
      <c r="G601" t="s">
        <v>14</v>
      </c>
      <c r="H601" t="s">
        <v>408</v>
      </c>
      <c r="I601">
        <v>3752</v>
      </c>
      <c r="J601" s="75">
        <v>405.25132683965501</v>
      </c>
      <c r="K601" s="63">
        <v>9830763.9839318395</v>
      </c>
      <c r="M601" s="70">
        <v>4.1222770427815084E-5</v>
      </c>
      <c r="N601" s="59">
        <v>26.29</v>
      </c>
      <c r="O601" s="69">
        <v>24.712599999999998</v>
      </c>
      <c r="P601">
        <v>0</v>
      </c>
      <c r="Q601">
        <v>0</v>
      </c>
      <c r="R601">
        <v>0</v>
      </c>
      <c r="S601" s="59">
        <f t="shared" si="9"/>
        <v>0</v>
      </c>
      <c r="T601" s="50">
        <v>44705.60708159722</v>
      </c>
    </row>
    <row r="602" spans="1:20" x14ac:dyDescent="0.25">
      <c r="A602" t="s">
        <v>165</v>
      </c>
      <c r="B602" t="s">
        <v>161</v>
      </c>
      <c r="C602" t="s">
        <v>338</v>
      </c>
      <c r="D602" t="s">
        <v>248</v>
      </c>
      <c r="E602" t="s">
        <v>114</v>
      </c>
      <c r="F602" t="s">
        <v>22</v>
      </c>
      <c r="G602" t="s">
        <v>14</v>
      </c>
      <c r="H602" t="s">
        <v>408</v>
      </c>
      <c r="I602">
        <v>54875</v>
      </c>
      <c r="J602" s="63">
        <v>3195001.4608038398</v>
      </c>
      <c r="K602" s="63">
        <v>8970010.1657244116</v>
      </c>
      <c r="M602" s="62">
        <v>0.35618705015657182</v>
      </c>
      <c r="N602" s="59">
        <v>1.71</v>
      </c>
      <c r="O602" s="71">
        <v>1.611675</v>
      </c>
      <c r="P602">
        <v>19545</v>
      </c>
      <c r="Q602" s="59">
        <v>31500.19</v>
      </c>
      <c r="R602" s="59">
        <v>317.52</v>
      </c>
      <c r="S602" s="59">
        <f t="shared" si="9"/>
        <v>31817.71</v>
      </c>
      <c r="T602" s="50">
        <v>44705.60708159722</v>
      </c>
    </row>
    <row r="603" spans="1:20" x14ac:dyDescent="0.25">
      <c r="A603" t="s">
        <v>165</v>
      </c>
      <c r="B603" t="s">
        <v>161</v>
      </c>
      <c r="C603" t="s">
        <v>339</v>
      </c>
      <c r="D603" t="s">
        <v>252</v>
      </c>
      <c r="E603" t="s">
        <v>114</v>
      </c>
      <c r="F603" t="s">
        <v>22</v>
      </c>
      <c r="G603" t="s">
        <v>14</v>
      </c>
      <c r="H603" t="s">
        <v>408</v>
      </c>
      <c r="I603">
        <v>42273</v>
      </c>
      <c r="J603" s="63">
        <v>3195001.4608038398</v>
      </c>
      <c r="K603" s="71">
        <v>9830358.7326049991</v>
      </c>
      <c r="M603" s="72">
        <v>0.32501372001886031</v>
      </c>
      <c r="N603" s="59">
        <v>2.02</v>
      </c>
      <c r="O603" s="74">
        <v>1.90385</v>
      </c>
      <c r="P603">
        <v>13739</v>
      </c>
      <c r="Q603">
        <v>26157</v>
      </c>
      <c r="R603" s="59">
        <v>222.75</v>
      </c>
      <c r="S603" s="59">
        <f t="shared" si="9"/>
        <v>26379.75</v>
      </c>
      <c r="T603" s="50">
        <v>44705.60708159722</v>
      </c>
    </row>
    <row r="604" spans="1:20" x14ac:dyDescent="0.25">
      <c r="A604" t="s">
        <v>165</v>
      </c>
      <c r="B604" t="s">
        <v>161</v>
      </c>
      <c r="C604" t="s">
        <v>340</v>
      </c>
      <c r="D604" t="s">
        <v>281</v>
      </c>
      <c r="E604" t="s">
        <v>114</v>
      </c>
      <c r="F604" t="s">
        <v>22</v>
      </c>
      <c r="G604" t="s">
        <v>14</v>
      </c>
      <c r="H604" t="s">
        <v>408</v>
      </c>
      <c r="I604">
        <v>131635</v>
      </c>
      <c r="J604" s="63">
        <v>3195001.4608038398</v>
      </c>
      <c r="K604" s="63">
        <v>9830763.9839318395</v>
      </c>
      <c r="M604" s="62">
        <v>0.32500032205289409</v>
      </c>
      <c r="N604" s="59">
        <v>2.02</v>
      </c>
      <c r="O604" s="74">
        <v>1.90385</v>
      </c>
      <c r="P604">
        <v>42781</v>
      </c>
      <c r="Q604" s="59">
        <v>81448.61</v>
      </c>
      <c r="R604" s="59">
        <v>782.48</v>
      </c>
      <c r="S604" s="59">
        <f t="shared" si="9"/>
        <v>82231.09</v>
      </c>
      <c r="T604" s="50">
        <v>44705.60708159722</v>
      </c>
    </row>
    <row r="605" spans="1:20" x14ac:dyDescent="0.25">
      <c r="A605" t="s">
        <v>165</v>
      </c>
      <c r="B605" t="s">
        <v>161</v>
      </c>
      <c r="C605" t="s">
        <v>341</v>
      </c>
      <c r="D605" t="s">
        <v>147</v>
      </c>
      <c r="E605" t="s">
        <v>160</v>
      </c>
      <c r="F605" t="s">
        <v>22</v>
      </c>
      <c r="G605" t="s">
        <v>14</v>
      </c>
      <c r="H605" t="s">
        <v>408</v>
      </c>
      <c r="I605">
        <v>4457</v>
      </c>
      <c r="J605" s="63">
        <v>3195001.4608038398</v>
      </c>
      <c r="K605" s="71">
        <v>9830358.7326049991</v>
      </c>
      <c r="M605" s="72">
        <v>0.32501372001886031</v>
      </c>
      <c r="N605" s="59">
        <v>33.31</v>
      </c>
      <c r="O605" s="69">
        <v>31.311399999999999</v>
      </c>
      <c r="P605">
        <v>1448</v>
      </c>
      <c r="Q605" s="59">
        <v>45338.91</v>
      </c>
      <c r="R605" s="59">
        <v>-469.69</v>
      </c>
      <c r="S605" s="59">
        <f t="shared" si="9"/>
        <v>44869.22</v>
      </c>
      <c r="T605" s="50">
        <v>44705.60708159722</v>
      </c>
    </row>
    <row r="606" spans="1:20" x14ac:dyDescent="0.25">
      <c r="A606" t="s">
        <v>165</v>
      </c>
      <c r="B606" t="s">
        <v>161</v>
      </c>
      <c r="C606" t="s">
        <v>342</v>
      </c>
      <c r="D606" t="s">
        <v>283</v>
      </c>
      <c r="E606" t="s">
        <v>160</v>
      </c>
      <c r="F606" t="s">
        <v>22</v>
      </c>
      <c r="G606" t="s">
        <v>14</v>
      </c>
      <c r="H606" t="s">
        <v>408</v>
      </c>
      <c r="I606">
        <v>8066</v>
      </c>
      <c r="J606" s="63">
        <v>3195001.4608038398</v>
      </c>
      <c r="K606" s="73">
        <v>8386346.9422436003</v>
      </c>
      <c r="M606" s="62">
        <v>0.38097654232619677</v>
      </c>
      <c r="N606" s="59">
        <v>21.28</v>
      </c>
      <c r="O606" s="69">
        <v>20.0032</v>
      </c>
      <c r="P606">
        <v>3072</v>
      </c>
      <c r="Q606" s="59">
        <v>61449.83</v>
      </c>
      <c r="R606" s="59">
        <v>-980.17</v>
      </c>
      <c r="S606" s="59">
        <f t="shared" si="9"/>
        <v>60469.66</v>
      </c>
      <c r="T606" s="50">
        <v>44705.60708159722</v>
      </c>
    </row>
    <row r="607" spans="1:20" x14ac:dyDescent="0.25">
      <c r="A607" t="s">
        <v>165</v>
      </c>
      <c r="B607" t="s">
        <v>161</v>
      </c>
      <c r="C607" t="s">
        <v>343</v>
      </c>
      <c r="D607" t="s">
        <v>248</v>
      </c>
      <c r="E607" t="s">
        <v>122</v>
      </c>
      <c r="F607" t="s">
        <v>22</v>
      </c>
      <c r="G607" t="s">
        <v>14</v>
      </c>
      <c r="H607" t="s">
        <v>408</v>
      </c>
      <c r="I607">
        <v>4014</v>
      </c>
      <c r="J607" s="63">
        <v>3195001.4608038398</v>
      </c>
      <c r="K607" s="63">
        <v>8970010.1657244116</v>
      </c>
      <c r="M607" s="62">
        <v>0.35618705015657182</v>
      </c>
      <c r="N607" s="61">
        <v>22.1</v>
      </c>
      <c r="O607" s="60">
        <v>20.774000000000001</v>
      </c>
      <c r="P607">
        <v>1429</v>
      </c>
      <c r="Q607" s="59">
        <v>29686.05</v>
      </c>
      <c r="R607" s="59">
        <v>41.55</v>
      </c>
      <c r="S607" s="59">
        <f t="shared" si="9"/>
        <v>29727.599999999999</v>
      </c>
      <c r="T607" s="50">
        <v>44705.60708159722</v>
      </c>
    </row>
    <row r="608" spans="1:20" x14ac:dyDescent="0.25">
      <c r="A608" t="s">
        <v>165</v>
      </c>
      <c r="B608" t="s">
        <v>161</v>
      </c>
      <c r="C608" t="s">
        <v>344</v>
      </c>
      <c r="D608" t="s">
        <v>281</v>
      </c>
      <c r="E608" t="s">
        <v>122</v>
      </c>
      <c r="F608" t="s">
        <v>22</v>
      </c>
      <c r="G608" t="s">
        <v>14</v>
      </c>
      <c r="H608" t="s">
        <v>408</v>
      </c>
      <c r="I608">
        <v>3752</v>
      </c>
      <c r="J608" s="63">
        <v>3195001.4608038398</v>
      </c>
      <c r="K608" s="63">
        <v>9830763.9839318395</v>
      </c>
      <c r="M608" s="62">
        <v>0.32500032205289409</v>
      </c>
      <c r="N608" s="59">
        <v>26.29</v>
      </c>
      <c r="O608" s="69">
        <v>24.712599999999998</v>
      </c>
      <c r="P608">
        <v>1219</v>
      </c>
      <c r="Q608" s="59">
        <v>30124.66</v>
      </c>
      <c r="R608" s="59">
        <v>-0.01</v>
      </c>
      <c r="S608" s="59">
        <f t="shared" si="9"/>
        <v>30124.65</v>
      </c>
      <c r="T608" s="50">
        <v>44705.60708159722</v>
      </c>
    </row>
    <row r="609" spans="1:20" x14ac:dyDescent="0.25">
      <c r="A609" t="s">
        <v>166</v>
      </c>
      <c r="B609" t="s">
        <v>161</v>
      </c>
      <c r="C609" t="s">
        <v>338</v>
      </c>
      <c r="D609" t="s">
        <v>248</v>
      </c>
      <c r="E609" t="s">
        <v>114</v>
      </c>
      <c r="F609" t="s">
        <v>22</v>
      </c>
      <c r="G609" t="s">
        <v>303</v>
      </c>
      <c r="H609" t="s">
        <v>408</v>
      </c>
      <c r="I609">
        <v>54875</v>
      </c>
      <c r="J609" s="66">
        <v>169268.413579338</v>
      </c>
      <c r="N609" s="59">
        <v>1.71</v>
      </c>
      <c r="O609" s="71">
        <v>1.611675</v>
      </c>
      <c r="Q609">
        <v>0</v>
      </c>
      <c r="R609">
        <v>0</v>
      </c>
      <c r="S609" s="59">
        <f t="shared" si="9"/>
        <v>0</v>
      </c>
      <c r="T609" s="50">
        <v>44705.60708159722</v>
      </c>
    </row>
    <row r="610" spans="1:20" x14ac:dyDescent="0.25">
      <c r="A610" t="s">
        <v>166</v>
      </c>
      <c r="B610" t="s">
        <v>161</v>
      </c>
      <c r="C610" t="s">
        <v>339</v>
      </c>
      <c r="D610" t="s">
        <v>252</v>
      </c>
      <c r="E610" t="s">
        <v>114</v>
      </c>
      <c r="F610" t="s">
        <v>22</v>
      </c>
      <c r="G610" t="s">
        <v>14</v>
      </c>
      <c r="H610" t="s">
        <v>408</v>
      </c>
      <c r="I610">
        <v>42273</v>
      </c>
      <c r="J610" s="66">
        <v>169268.413579338</v>
      </c>
      <c r="K610" s="71">
        <v>9830358.7326049991</v>
      </c>
      <c r="M610" s="62">
        <v>1.7218945735715044E-2</v>
      </c>
      <c r="N610" s="59">
        <v>2.02</v>
      </c>
      <c r="O610" s="74">
        <v>1.90385</v>
      </c>
      <c r="P610">
        <v>727</v>
      </c>
      <c r="Q610" s="61">
        <v>1384.1</v>
      </c>
      <c r="R610" s="59">
        <v>11.43</v>
      </c>
      <c r="S610" s="59">
        <f t="shared" si="9"/>
        <v>1395.53</v>
      </c>
      <c r="T610" s="50">
        <v>44705.60708159722</v>
      </c>
    </row>
    <row r="611" spans="1:20" x14ac:dyDescent="0.25">
      <c r="A611" t="s">
        <v>166</v>
      </c>
      <c r="B611" t="s">
        <v>161</v>
      </c>
      <c r="C611" t="s">
        <v>340</v>
      </c>
      <c r="D611" t="s">
        <v>281</v>
      </c>
      <c r="E611" t="s">
        <v>114</v>
      </c>
      <c r="F611" t="s">
        <v>22</v>
      </c>
      <c r="G611" t="s">
        <v>14</v>
      </c>
      <c r="H611" t="s">
        <v>408</v>
      </c>
      <c r="I611">
        <v>131635</v>
      </c>
      <c r="J611" s="66">
        <v>169268.413579338</v>
      </c>
      <c r="K611" s="63">
        <v>9830763.9839318395</v>
      </c>
      <c r="M611" s="62">
        <v>1.7218235923067971E-2</v>
      </c>
      <c r="N611" s="59">
        <v>2.02</v>
      </c>
      <c r="O611" s="74">
        <v>1.90385</v>
      </c>
      <c r="P611">
        <v>2266</v>
      </c>
      <c r="Q611" s="59">
        <v>4314.12</v>
      </c>
      <c r="R611" s="59">
        <v>36.17</v>
      </c>
      <c r="S611" s="59">
        <f t="shared" si="9"/>
        <v>4350.29</v>
      </c>
      <c r="T611" s="50">
        <v>44705.60708159722</v>
      </c>
    </row>
    <row r="612" spans="1:20" x14ac:dyDescent="0.25">
      <c r="A612" t="s">
        <v>166</v>
      </c>
      <c r="B612" t="s">
        <v>161</v>
      </c>
      <c r="C612" t="s">
        <v>341</v>
      </c>
      <c r="D612" t="s">
        <v>147</v>
      </c>
      <c r="E612" t="s">
        <v>160</v>
      </c>
      <c r="F612" t="s">
        <v>22</v>
      </c>
      <c r="G612" t="s">
        <v>14</v>
      </c>
      <c r="H612" t="s">
        <v>408</v>
      </c>
      <c r="I612">
        <v>4457</v>
      </c>
      <c r="J612" s="66">
        <v>169268.413579338</v>
      </c>
      <c r="K612" s="71">
        <v>9830358.7326049991</v>
      </c>
      <c r="M612" s="62">
        <v>1.7218945735715044E-2</v>
      </c>
      <c r="N612" s="59">
        <v>33.31</v>
      </c>
      <c r="O612" s="69">
        <v>31.311399999999999</v>
      </c>
      <c r="P612">
        <v>76</v>
      </c>
      <c r="Q612" s="59">
        <v>2379.67</v>
      </c>
      <c r="R612" s="59">
        <v>-31.31</v>
      </c>
      <c r="S612" s="59">
        <f t="shared" si="9"/>
        <v>2348.36</v>
      </c>
      <c r="T612" s="50">
        <v>44705.60708159722</v>
      </c>
    </row>
    <row r="613" spans="1:20" x14ac:dyDescent="0.25">
      <c r="A613" t="s">
        <v>166</v>
      </c>
      <c r="B613" t="s">
        <v>161</v>
      </c>
      <c r="C613" t="s">
        <v>342</v>
      </c>
      <c r="D613" t="s">
        <v>283</v>
      </c>
      <c r="E613" t="s">
        <v>160</v>
      </c>
      <c r="F613" t="s">
        <v>22</v>
      </c>
      <c r="G613" t="s">
        <v>303</v>
      </c>
      <c r="H613" t="s">
        <v>408</v>
      </c>
      <c r="I613">
        <v>8066</v>
      </c>
      <c r="J613" s="66">
        <v>169268.413579338</v>
      </c>
      <c r="N613" s="59">
        <v>21.28</v>
      </c>
      <c r="O613" s="69">
        <v>20.0032</v>
      </c>
      <c r="Q613">
        <v>0</v>
      </c>
      <c r="R613">
        <v>0</v>
      </c>
      <c r="S613" s="59">
        <f t="shared" si="9"/>
        <v>0</v>
      </c>
      <c r="T613" s="50">
        <v>44705.60708159722</v>
      </c>
    </row>
    <row r="614" spans="1:20" x14ac:dyDescent="0.25">
      <c r="A614" t="s">
        <v>166</v>
      </c>
      <c r="B614" t="s">
        <v>161</v>
      </c>
      <c r="C614" t="s">
        <v>343</v>
      </c>
      <c r="D614" t="s">
        <v>248</v>
      </c>
      <c r="E614" t="s">
        <v>122</v>
      </c>
      <c r="F614" t="s">
        <v>22</v>
      </c>
      <c r="G614" t="s">
        <v>303</v>
      </c>
      <c r="H614" t="s">
        <v>408</v>
      </c>
      <c r="I614">
        <v>4014</v>
      </c>
      <c r="J614" s="66">
        <v>169268.413579338</v>
      </c>
      <c r="N614" s="61">
        <v>22.1</v>
      </c>
      <c r="O614" s="60">
        <v>20.774000000000001</v>
      </c>
      <c r="Q614">
        <v>0</v>
      </c>
      <c r="R614">
        <v>0</v>
      </c>
      <c r="S614" s="59">
        <f t="shared" si="9"/>
        <v>0</v>
      </c>
      <c r="T614" s="50">
        <v>44705.60708159722</v>
      </c>
    </row>
    <row r="615" spans="1:20" x14ac:dyDescent="0.25">
      <c r="A615" t="s">
        <v>166</v>
      </c>
      <c r="B615" t="s">
        <v>161</v>
      </c>
      <c r="C615" t="s">
        <v>344</v>
      </c>
      <c r="D615" t="s">
        <v>281</v>
      </c>
      <c r="E615" t="s">
        <v>122</v>
      </c>
      <c r="F615" t="s">
        <v>22</v>
      </c>
      <c r="G615" t="s">
        <v>14</v>
      </c>
      <c r="H615" t="s">
        <v>408</v>
      </c>
      <c r="I615">
        <v>3752</v>
      </c>
      <c r="J615" s="66">
        <v>169268.413579338</v>
      </c>
      <c r="K615" s="63">
        <v>9830763.9839318395</v>
      </c>
      <c r="M615" s="62">
        <v>1.7218235923067971E-2</v>
      </c>
      <c r="N615" s="59">
        <v>26.29</v>
      </c>
      <c r="O615" s="69">
        <v>24.712599999999998</v>
      </c>
      <c r="P615">
        <v>64</v>
      </c>
      <c r="Q615" s="59">
        <v>1581.61</v>
      </c>
      <c r="R615">
        <v>0</v>
      </c>
      <c r="S615" s="59">
        <f t="shared" si="9"/>
        <v>1581.61</v>
      </c>
      <c r="T615" s="50">
        <v>44705.60708159722</v>
      </c>
    </row>
    <row r="616" spans="1:20" x14ac:dyDescent="0.25">
      <c r="A616" t="s">
        <v>211</v>
      </c>
      <c r="B616" t="s">
        <v>210</v>
      </c>
      <c r="C616" t="s">
        <v>338</v>
      </c>
      <c r="D616" t="s">
        <v>248</v>
      </c>
      <c r="E616" t="s">
        <v>114</v>
      </c>
      <c r="F616" t="s">
        <v>22</v>
      </c>
      <c r="G616" t="s">
        <v>14</v>
      </c>
      <c r="H616" t="s">
        <v>408</v>
      </c>
      <c r="I616">
        <v>54875</v>
      </c>
      <c r="J616" s="66">
        <v>583257.97215397295</v>
      </c>
      <c r="K616" s="63">
        <v>8970010.1657244116</v>
      </c>
      <c r="M616" s="64">
        <v>6.5023111610584161E-2</v>
      </c>
      <c r="N616" s="59">
        <v>1.71</v>
      </c>
      <c r="O616" s="71">
        <v>1.611675</v>
      </c>
      <c r="P616">
        <v>3568</v>
      </c>
      <c r="Q616" s="59">
        <v>5750.46</v>
      </c>
      <c r="R616" s="59">
        <v>58.02</v>
      </c>
      <c r="S616" s="59">
        <f t="shared" si="9"/>
        <v>5808.4800000000005</v>
      </c>
      <c r="T616" s="50">
        <v>44705.60708159722</v>
      </c>
    </row>
    <row r="617" spans="1:20" x14ac:dyDescent="0.25">
      <c r="A617" t="s">
        <v>211</v>
      </c>
      <c r="B617" t="s">
        <v>210</v>
      </c>
      <c r="C617" t="s">
        <v>339</v>
      </c>
      <c r="D617" t="s">
        <v>252</v>
      </c>
      <c r="E617" t="s">
        <v>114</v>
      </c>
      <c r="F617" t="s">
        <v>22</v>
      </c>
      <c r="G617" t="s">
        <v>14</v>
      </c>
      <c r="H617" t="s">
        <v>408</v>
      </c>
      <c r="I617">
        <v>42273</v>
      </c>
      <c r="J617" s="66">
        <v>583257.97215397295</v>
      </c>
      <c r="K617" s="71">
        <v>9830358.7326049991</v>
      </c>
      <c r="M617" s="64">
        <v>5.9332318180764121E-2</v>
      </c>
      <c r="N617" s="59">
        <v>2.02</v>
      </c>
      <c r="O617" s="74">
        <v>1.90385</v>
      </c>
      <c r="P617">
        <v>2508</v>
      </c>
      <c r="Q617" s="59">
        <v>4774.8599999999997</v>
      </c>
      <c r="R617" s="61">
        <v>43.8</v>
      </c>
      <c r="S617" s="59">
        <f t="shared" si="9"/>
        <v>4818.66</v>
      </c>
      <c r="T617" s="50">
        <v>44705.60708159722</v>
      </c>
    </row>
    <row r="618" spans="1:20" x14ac:dyDescent="0.25">
      <c r="A618" t="s">
        <v>211</v>
      </c>
      <c r="B618" t="s">
        <v>210</v>
      </c>
      <c r="C618" t="s">
        <v>340</v>
      </c>
      <c r="D618" t="s">
        <v>281</v>
      </c>
      <c r="E618" t="s">
        <v>114</v>
      </c>
      <c r="F618" t="s">
        <v>22</v>
      </c>
      <c r="G618" t="s">
        <v>14</v>
      </c>
      <c r="H618" t="s">
        <v>408</v>
      </c>
      <c r="I618">
        <v>131635</v>
      </c>
      <c r="J618" s="66">
        <v>583257.97215397295</v>
      </c>
      <c r="K618" s="63">
        <v>9830763.9839318395</v>
      </c>
      <c r="M618" s="64">
        <v>5.9329872338232802E-2</v>
      </c>
      <c r="N618" s="59">
        <v>2.02</v>
      </c>
      <c r="O618" s="74">
        <v>1.90385</v>
      </c>
      <c r="P618">
        <v>7809</v>
      </c>
      <c r="Q618" s="59">
        <v>14867.16</v>
      </c>
      <c r="R618" s="61">
        <v>142.80000000000001</v>
      </c>
      <c r="S618" s="59">
        <f t="shared" si="9"/>
        <v>15009.96</v>
      </c>
      <c r="T618" s="50">
        <v>44705.60708159722</v>
      </c>
    </row>
    <row r="619" spans="1:20" x14ac:dyDescent="0.25">
      <c r="A619" t="s">
        <v>211</v>
      </c>
      <c r="B619" t="s">
        <v>210</v>
      </c>
      <c r="C619" t="s">
        <v>341</v>
      </c>
      <c r="D619" t="s">
        <v>147</v>
      </c>
      <c r="E619" t="s">
        <v>160</v>
      </c>
      <c r="F619" t="s">
        <v>22</v>
      </c>
      <c r="G619" t="s">
        <v>14</v>
      </c>
      <c r="H619" t="s">
        <v>408</v>
      </c>
      <c r="I619">
        <v>4457</v>
      </c>
      <c r="J619" s="66">
        <v>583257.97215397295</v>
      </c>
      <c r="K619" s="71">
        <v>9830358.7326049991</v>
      </c>
      <c r="M619" s="64">
        <v>5.9332318180764121E-2</v>
      </c>
      <c r="N619" s="59">
        <v>33.31</v>
      </c>
      <c r="O619" s="69">
        <v>31.311399999999999</v>
      </c>
      <c r="P619">
        <v>264</v>
      </c>
      <c r="Q619" s="59">
        <v>8266.2099999999991</v>
      </c>
      <c r="R619" s="59">
        <v>-93.93</v>
      </c>
      <c r="S619" s="59">
        <f t="shared" si="9"/>
        <v>8172.2799999999988</v>
      </c>
      <c r="T619" s="50">
        <v>44705.60708159722</v>
      </c>
    </row>
    <row r="620" spans="1:20" x14ac:dyDescent="0.25">
      <c r="A620" t="s">
        <v>211</v>
      </c>
      <c r="B620" t="s">
        <v>210</v>
      </c>
      <c r="C620" t="s">
        <v>342</v>
      </c>
      <c r="D620" t="s">
        <v>283</v>
      </c>
      <c r="E620" t="s">
        <v>160</v>
      </c>
      <c r="F620" t="s">
        <v>22</v>
      </c>
      <c r="G620" t="s">
        <v>303</v>
      </c>
      <c r="H620" t="s">
        <v>408</v>
      </c>
      <c r="I620">
        <v>8066</v>
      </c>
      <c r="J620" s="66">
        <v>583257.97215397295</v>
      </c>
      <c r="N620" s="59">
        <v>21.28</v>
      </c>
      <c r="O620" s="69">
        <v>20.0032</v>
      </c>
      <c r="Q620">
        <v>0</v>
      </c>
      <c r="R620">
        <v>0</v>
      </c>
      <c r="S620" s="59">
        <f t="shared" si="9"/>
        <v>0</v>
      </c>
      <c r="T620" s="50">
        <v>44705.60708159722</v>
      </c>
    </row>
    <row r="621" spans="1:20" x14ac:dyDescent="0.25">
      <c r="A621" t="s">
        <v>211</v>
      </c>
      <c r="B621" t="s">
        <v>210</v>
      </c>
      <c r="C621" t="s">
        <v>343</v>
      </c>
      <c r="D621" t="s">
        <v>248</v>
      </c>
      <c r="E621" t="s">
        <v>122</v>
      </c>
      <c r="F621" t="s">
        <v>22</v>
      </c>
      <c r="G621" t="s">
        <v>14</v>
      </c>
      <c r="H621" t="s">
        <v>408</v>
      </c>
      <c r="I621">
        <v>4014</v>
      </c>
      <c r="J621" s="66">
        <v>583257.97215397295</v>
      </c>
      <c r="K621" s="63">
        <v>8970010.1657244116</v>
      </c>
      <c r="M621" s="64">
        <v>6.5023111610584161E-2</v>
      </c>
      <c r="N621" s="61">
        <v>22.1</v>
      </c>
      <c r="O621" s="60">
        <v>20.774000000000001</v>
      </c>
      <c r="P621">
        <v>261</v>
      </c>
      <c r="Q621" s="59">
        <v>5422.01</v>
      </c>
      <c r="R621">
        <v>0</v>
      </c>
      <c r="S621" s="59">
        <f t="shared" si="9"/>
        <v>5422.01</v>
      </c>
      <c r="T621" s="50">
        <v>44705.60708159722</v>
      </c>
    </row>
    <row r="622" spans="1:20" x14ac:dyDescent="0.25">
      <c r="A622" t="s">
        <v>211</v>
      </c>
      <c r="B622" t="s">
        <v>210</v>
      </c>
      <c r="C622" t="s">
        <v>344</v>
      </c>
      <c r="D622" t="s">
        <v>281</v>
      </c>
      <c r="E622" t="s">
        <v>122</v>
      </c>
      <c r="F622" t="s">
        <v>22</v>
      </c>
      <c r="G622" t="s">
        <v>14</v>
      </c>
      <c r="H622" t="s">
        <v>408</v>
      </c>
      <c r="I622">
        <v>3752</v>
      </c>
      <c r="J622" s="66">
        <v>583257.97215397295</v>
      </c>
      <c r="K622" s="63">
        <v>9830763.9839318395</v>
      </c>
      <c r="M622" s="64">
        <v>5.9329872338232802E-2</v>
      </c>
      <c r="N622" s="59">
        <v>26.29</v>
      </c>
      <c r="O622" s="69">
        <v>24.712599999999998</v>
      </c>
      <c r="P622">
        <v>222</v>
      </c>
      <c r="Q622" s="61">
        <v>5486.2</v>
      </c>
      <c r="R622">
        <v>0</v>
      </c>
      <c r="S622" s="59">
        <f t="shared" si="9"/>
        <v>5486.2</v>
      </c>
      <c r="T622" s="50">
        <v>44705.60708159722</v>
      </c>
    </row>
    <row r="623" spans="1:20" x14ac:dyDescent="0.25">
      <c r="A623" t="s">
        <v>212</v>
      </c>
      <c r="B623" t="s">
        <v>210</v>
      </c>
      <c r="C623" t="s">
        <v>338</v>
      </c>
      <c r="D623" t="s">
        <v>248</v>
      </c>
      <c r="E623" t="s">
        <v>114</v>
      </c>
      <c r="F623" t="s">
        <v>22</v>
      </c>
      <c r="G623" t="s">
        <v>14</v>
      </c>
      <c r="H623" t="s">
        <v>408</v>
      </c>
      <c r="I623">
        <v>54875</v>
      </c>
      <c r="J623" s="63">
        <v>5191345.48143976</v>
      </c>
      <c r="K623" s="63">
        <v>8970010.1657244116</v>
      </c>
      <c r="M623" s="62">
        <v>0.57874465976377298</v>
      </c>
      <c r="N623" s="59">
        <v>1.71</v>
      </c>
      <c r="O623" s="71">
        <v>1.611675</v>
      </c>
      <c r="P623">
        <v>31758</v>
      </c>
      <c r="Q623" s="59">
        <v>51183.57</v>
      </c>
      <c r="R623" s="59">
        <v>512.52</v>
      </c>
      <c r="S623" s="59">
        <f t="shared" si="9"/>
        <v>51696.09</v>
      </c>
      <c r="T623" s="50">
        <v>44705.60708159722</v>
      </c>
    </row>
    <row r="624" spans="1:20" x14ac:dyDescent="0.25">
      <c r="A624" t="s">
        <v>212</v>
      </c>
      <c r="B624" t="s">
        <v>210</v>
      </c>
      <c r="C624" t="s">
        <v>339</v>
      </c>
      <c r="D624" t="s">
        <v>252</v>
      </c>
      <c r="E624" t="s">
        <v>114</v>
      </c>
      <c r="F624" t="s">
        <v>22</v>
      </c>
      <c r="G624" t="s">
        <v>14</v>
      </c>
      <c r="H624" t="s">
        <v>408</v>
      </c>
      <c r="I624">
        <v>42273</v>
      </c>
      <c r="J624" s="63">
        <v>5191345.48143976</v>
      </c>
      <c r="K624" s="71">
        <v>9830358.7326049991</v>
      </c>
      <c r="M624" s="62">
        <v>0.52809318791401605</v>
      </c>
      <c r="N624" s="59">
        <v>2.02</v>
      </c>
      <c r="O624" s="74">
        <v>1.90385</v>
      </c>
      <c r="P624">
        <v>22324</v>
      </c>
      <c r="Q624" s="59">
        <v>42501.55</v>
      </c>
      <c r="R624" s="59">
        <v>365.55</v>
      </c>
      <c r="S624" s="59">
        <f t="shared" si="9"/>
        <v>42867.100000000006</v>
      </c>
      <c r="T624" s="50">
        <v>44705.60708159722</v>
      </c>
    </row>
    <row r="625" spans="1:20" x14ac:dyDescent="0.25">
      <c r="A625" t="s">
        <v>212</v>
      </c>
      <c r="B625" t="s">
        <v>210</v>
      </c>
      <c r="C625" t="s">
        <v>340</v>
      </c>
      <c r="D625" t="s">
        <v>281</v>
      </c>
      <c r="E625" t="s">
        <v>114</v>
      </c>
      <c r="F625" t="s">
        <v>22</v>
      </c>
      <c r="G625" t="s">
        <v>14</v>
      </c>
      <c r="H625" t="s">
        <v>408</v>
      </c>
      <c r="I625">
        <v>131635</v>
      </c>
      <c r="J625" s="63">
        <v>5191345.48143976</v>
      </c>
      <c r="K625" s="63">
        <v>9830763.9839318395</v>
      </c>
      <c r="M625" s="62">
        <v>0.52807141844976613</v>
      </c>
      <c r="N625" s="59">
        <v>2.02</v>
      </c>
      <c r="O625" s="74">
        <v>1.90385</v>
      </c>
      <c r="P625">
        <v>69512</v>
      </c>
      <c r="Q625" s="59">
        <v>132340.42000000001</v>
      </c>
      <c r="R625" s="59">
        <v>1266.05</v>
      </c>
      <c r="S625" s="59">
        <f t="shared" si="9"/>
        <v>133606.47</v>
      </c>
      <c r="T625" s="50">
        <v>44705.60708159722</v>
      </c>
    </row>
    <row r="626" spans="1:20" x14ac:dyDescent="0.25">
      <c r="A626" t="s">
        <v>212</v>
      </c>
      <c r="B626" t="s">
        <v>210</v>
      </c>
      <c r="C626" t="s">
        <v>341</v>
      </c>
      <c r="D626" t="s">
        <v>147</v>
      </c>
      <c r="E626" t="s">
        <v>160</v>
      </c>
      <c r="F626" t="s">
        <v>22</v>
      </c>
      <c r="G626" t="s">
        <v>14</v>
      </c>
      <c r="H626" t="s">
        <v>408</v>
      </c>
      <c r="I626">
        <v>4457</v>
      </c>
      <c r="J626" s="63">
        <v>5191345.48143976</v>
      </c>
      <c r="K626" s="71">
        <v>9830358.7326049991</v>
      </c>
      <c r="M626" s="62">
        <v>0.52809318791401605</v>
      </c>
      <c r="N626" s="59">
        <v>33.31</v>
      </c>
      <c r="O626" s="69">
        <v>31.311399999999999</v>
      </c>
      <c r="P626">
        <v>2353</v>
      </c>
      <c r="Q626" s="59">
        <v>73675.72</v>
      </c>
      <c r="R626" s="59">
        <v>-751.49</v>
      </c>
      <c r="S626" s="59">
        <f t="shared" si="9"/>
        <v>72924.23</v>
      </c>
      <c r="T626" s="50">
        <v>44705.60708159722</v>
      </c>
    </row>
    <row r="627" spans="1:20" x14ac:dyDescent="0.25">
      <c r="A627" t="s">
        <v>212</v>
      </c>
      <c r="B627" t="s">
        <v>210</v>
      </c>
      <c r="C627" t="s">
        <v>342</v>
      </c>
      <c r="D627" t="s">
        <v>283</v>
      </c>
      <c r="E627" t="s">
        <v>160</v>
      </c>
      <c r="F627" t="s">
        <v>22</v>
      </c>
      <c r="G627" t="s">
        <v>14</v>
      </c>
      <c r="H627" t="s">
        <v>408</v>
      </c>
      <c r="I627">
        <v>8066</v>
      </c>
      <c r="J627" s="63">
        <v>5191345.48143976</v>
      </c>
      <c r="K627" s="73">
        <v>8386346.9422436003</v>
      </c>
      <c r="M627" s="62">
        <v>0.61902345767380318</v>
      </c>
      <c r="N627" s="59">
        <v>21.28</v>
      </c>
      <c r="O627" s="69">
        <v>20.0032</v>
      </c>
      <c r="P627">
        <v>4993</v>
      </c>
      <c r="Q627" s="59">
        <v>99875.98</v>
      </c>
      <c r="R627" s="59">
        <v>-1540.25</v>
      </c>
      <c r="S627" s="59">
        <f t="shared" si="9"/>
        <v>98335.73</v>
      </c>
      <c r="T627" s="50">
        <v>44705.60708159722</v>
      </c>
    </row>
    <row r="628" spans="1:20" x14ac:dyDescent="0.25">
      <c r="A628" t="s">
        <v>212</v>
      </c>
      <c r="B628" t="s">
        <v>210</v>
      </c>
      <c r="C628" t="s">
        <v>343</v>
      </c>
      <c r="D628" t="s">
        <v>248</v>
      </c>
      <c r="E628" t="s">
        <v>122</v>
      </c>
      <c r="F628" t="s">
        <v>22</v>
      </c>
      <c r="G628" t="s">
        <v>14</v>
      </c>
      <c r="H628" t="s">
        <v>408</v>
      </c>
      <c r="I628">
        <v>4014</v>
      </c>
      <c r="J628" s="63">
        <v>5191345.48143976</v>
      </c>
      <c r="K628" s="63">
        <v>8970010.1657244116</v>
      </c>
      <c r="M628" s="62">
        <v>0.57874465976377298</v>
      </c>
      <c r="N628" s="61">
        <v>22.1</v>
      </c>
      <c r="O628" s="60">
        <v>20.774000000000001</v>
      </c>
      <c r="P628">
        <v>2323</v>
      </c>
      <c r="Q628">
        <v>48258</v>
      </c>
      <c r="R628" s="59">
        <v>62.32</v>
      </c>
      <c r="S628" s="59">
        <f t="shared" si="9"/>
        <v>48320.32</v>
      </c>
      <c r="T628" s="50">
        <v>44705.60708159722</v>
      </c>
    </row>
    <row r="629" spans="1:20" x14ac:dyDescent="0.25">
      <c r="A629" t="s">
        <v>212</v>
      </c>
      <c r="B629" t="s">
        <v>210</v>
      </c>
      <c r="C629" t="s">
        <v>344</v>
      </c>
      <c r="D629" t="s">
        <v>281</v>
      </c>
      <c r="E629" t="s">
        <v>122</v>
      </c>
      <c r="F629" t="s">
        <v>22</v>
      </c>
      <c r="G629" t="s">
        <v>14</v>
      </c>
      <c r="H629" t="s">
        <v>408</v>
      </c>
      <c r="I629">
        <v>3752</v>
      </c>
      <c r="J629" s="63">
        <v>5191345.48143976</v>
      </c>
      <c r="K629" s="63">
        <v>9830763.9839318395</v>
      </c>
      <c r="M629" s="62">
        <v>0.52807141844976613</v>
      </c>
      <c r="N629" s="59">
        <v>26.29</v>
      </c>
      <c r="O629" s="69">
        <v>24.712599999999998</v>
      </c>
      <c r="P629">
        <v>1981</v>
      </c>
      <c r="Q629" s="59">
        <v>48955.66</v>
      </c>
      <c r="R629" s="59">
        <v>24.71</v>
      </c>
      <c r="S629" s="59">
        <f t="shared" si="9"/>
        <v>48980.37</v>
      </c>
      <c r="T629" s="50">
        <v>44705.60708159722</v>
      </c>
    </row>
    <row r="630" spans="1:20" x14ac:dyDescent="0.25">
      <c r="A630" t="s">
        <v>255</v>
      </c>
      <c r="B630" t="s">
        <v>254</v>
      </c>
      <c r="C630" t="s">
        <v>345</v>
      </c>
      <c r="D630" t="s">
        <v>253</v>
      </c>
      <c r="E630" t="s">
        <v>114</v>
      </c>
      <c r="F630" t="s">
        <v>25</v>
      </c>
      <c r="G630" t="s">
        <v>14</v>
      </c>
      <c r="H630" t="s">
        <v>408</v>
      </c>
      <c r="I630">
        <v>144120</v>
      </c>
      <c r="J630" s="66">
        <v>585157.58774853405</v>
      </c>
      <c r="K630" s="71">
        <v>15726385.615003034</v>
      </c>
      <c r="M630" s="64">
        <v>3.7208650612655166E-2</v>
      </c>
      <c r="N630" s="59">
        <v>1.87</v>
      </c>
      <c r="O630" s="71">
        <v>1.762475</v>
      </c>
      <c r="P630">
        <v>5362</v>
      </c>
      <c r="Q630" s="59">
        <v>9450.39</v>
      </c>
      <c r="R630" s="59">
        <v>107.52</v>
      </c>
      <c r="S630" s="59">
        <f t="shared" si="9"/>
        <v>9557.91</v>
      </c>
      <c r="T630" s="50">
        <v>44705.60708159722</v>
      </c>
    </row>
    <row r="631" spans="1:20" x14ac:dyDescent="0.25">
      <c r="A631" t="s">
        <v>255</v>
      </c>
      <c r="B631" t="s">
        <v>254</v>
      </c>
      <c r="C631" t="s">
        <v>346</v>
      </c>
      <c r="D631" t="s">
        <v>278</v>
      </c>
      <c r="E631" t="s">
        <v>114</v>
      </c>
      <c r="F631" t="s">
        <v>25</v>
      </c>
      <c r="G631" t="s">
        <v>14</v>
      </c>
      <c r="H631" t="s">
        <v>408</v>
      </c>
      <c r="I631">
        <v>56374</v>
      </c>
      <c r="J631" s="66">
        <v>585157.58774853405</v>
      </c>
      <c r="K631" s="73">
        <v>19854123.660944182</v>
      </c>
      <c r="M631" s="64">
        <v>2.9472848952765428E-2</v>
      </c>
      <c r="N631" s="59">
        <v>2.46</v>
      </c>
      <c r="O631" s="74">
        <v>2.3185500000000001</v>
      </c>
      <c r="P631">
        <v>1661</v>
      </c>
      <c r="Q631" s="59">
        <v>3851.11</v>
      </c>
      <c r="R631" s="59">
        <v>32.450000000000003</v>
      </c>
      <c r="S631" s="59">
        <f t="shared" si="9"/>
        <v>3883.56</v>
      </c>
      <c r="T631" s="50">
        <v>44705.60708159722</v>
      </c>
    </row>
    <row r="632" spans="1:20" x14ac:dyDescent="0.25">
      <c r="A632" t="s">
        <v>255</v>
      </c>
      <c r="B632" t="s">
        <v>254</v>
      </c>
      <c r="C632" t="s">
        <v>347</v>
      </c>
      <c r="D632" t="s">
        <v>281</v>
      </c>
      <c r="E632" t="s">
        <v>114</v>
      </c>
      <c r="F632" t="s">
        <v>25</v>
      </c>
      <c r="G632" t="s">
        <v>14</v>
      </c>
      <c r="H632" t="s">
        <v>408</v>
      </c>
      <c r="I632">
        <v>195727</v>
      </c>
      <c r="J632" s="66">
        <v>585157.58774853405</v>
      </c>
      <c r="K632" s="73">
        <v>19854123.660944182</v>
      </c>
      <c r="M632" s="64">
        <v>2.9472848952765428E-2</v>
      </c>
      <c r="N632" s="59">
        <v>2.46</v>
      </c>
      <c r="O632" s="74">
        <v>2.3185500000000001</v>
      </c>
      <c r="P632">
        <v>5768</v>
      </c>
      <c r="Q632" s="61">
        <v>13373.4</v>
      </c>
      <c r="R632" s="59">
        <v>125.21</v>
      </c>
      <c r="S632" s="59">
        <f t="shared" si="9"/>
        <v>13498.609999999999</v>
      </c>
      <c r="T632" s="50">
        <v>44705.60708159722</v>
      </c>
    </row>
    <row r="633" spans="1:20" x14ac:dyDescent="0.25">
      <c r="A633" t="s">
        <v>255</v>
      </c>
      <c r="B633" t="s">
        <v>254</v>
      </c>
      <c r="C633" t="s">
        <v>348</v>
      </c>
      <c r="D633" t="s">
        <v>283</v>
      </c>
      <c r="E633" t="s">
        <v>114</v>
      </c>
      <c r="F633" t="s">
        <v>25</v>
      </c>
      <c r="G633" t="s">
        <v>14</v>
      </c>
      <c r="H633" t="s">
        <v>408</v>
      </c>
      <c r="I633">
        <v>69625</v>
      </c>
      <c r="J633" s="66">
        <v>585157.58774853405</v>
      </c>
      <c r="K633" s="63">
        <v>4712895.6336896839</v>
      </c>
      <c r="M633" s="62">
        <v>0.12416094758508781</v>
      </c>
      <c r="N633" s="59">
        <v>0.65</v>
      </c>
      <c r="O633" s="71">
        <v>0.61262499999999998</v>
      </c>
      <c r="P633">
        <v>8644</v>
      </c>
      <c r="Q633" s="59">
        <v>5295.53</v>
      </c>
      <c r="R633" s="59">
        <v>47.17</v>
      </c>
      <c r="S633" s="59">
        <f t="shared" si="9"/>
        <v>5342.7</v>
      </c>
      <c r="T633" s="50">
        <v>44705.60708159722</v>
      </c>
    </row>
    <row r="634" spans="1:20" x14ac:dyDescent="0.25">
      <c r="A634" t="s">
        <v>255</v>
      </c>
      <c r="B634" t="s">
        <v>254</v>
      </c>
      <c r="C634" t="s">
        <v>349</v>
      </c>
      <c r="D634" t="s">
        <v>277</v>
      </c>
      <c r="E634" t="s">
        <v>160</v>
      </c>
      <c r="F634" t="s">
        <v>25</v>
      </c>
      <c r="G634" t="s">
        <v>14</v>
      </c>
      <c r="H634" t="s">
        <v>408</v>
      </c>
      <c r="I634">
        <v>0</v>
      </c>
      <c r="J634" s="66">
        <v>585157.58774853405</v>
      </c>
      <c r="K634" s="73">
        <v>19854123.660944182</v>
      </c>
      <c r="M634" s="64">
        <v>2.9472848952765428E-2</v>
      </c>
      <c r="N634" s="59">
        <v>16.350000000000001</v>
      </c>
      <c r="O634" s="60">
        <v>15.369</v>
      </c>
      <c r="P634">
        <v>0</v>
      </c>
      <c r="Q634">
        <v>0</v>
      </c>
      <c r="R634" s="59">
        <v>15.37</v>
      </c>
      <c r="S634" s="59">
        <f t="shared" si="9"/>
        <v>15.37</v>
      </c>
      <c r="T634" s="50">
        <v>44705.60708159722</v>
      </c>
    </row>
    <row r="635" spans="1:20" x14ac:dyDescent="0.25">
      <c r="A635" t="s">
        <v>255</v>
      </c>
      <c r="B635" t="s">
        <v>254</v>
      </c>
      <c r="C635" t="s">
        <v>350</v>
      </c>
      <c r="D635" t="s">
        <v>278</v>
      </c>
      <c r="E635" t="s">
        <v>160</v>
      </c>
      <c r="F635" t="s">
        <v>25</v>
      </c>
      <c r="G635" t="s">
        <v>14</v>
      </c>
      <c r="H635" t="s">
        <v>408</v>
      </c>
      <c r="I635">
        <v>7811</v>
      </c>
      <c r="J635" s="66">
        <v>585157.58774853405</v>
      </c>
      <c r="K635" s="73">
        <v>19854123.660944182</v>
      </c>
      <c r="M635" s="64">
        <v>2.9472848952765428E-2</v>
      </c>
      <c r="N635" s="59">
        <v>16.350000000000001</v>
      </c>
      <c r="O635" s="60">
        <v>15.369</v>
      </c>
      <c r="P635">
        <v>230</v>
      </c>
      <c r="Q635" s="59">
        <v>3534.87</v>
      </c>
      <c r="R635" s="59">
        <v>76.84</v>
      </c>
      <c r="S635" s="59">
        <f t="shared" si="9"/>
        <v>3611.71</v>
      </c>
      <c r="T635" s="50">
        <v>44705.60708159722</v>
      </c>
    </row>
    <row r="636" spans="1:20" x14ac:dyDescent="0.25">
      <c r="A636" t="s">
        <v>255</v>
      </c>
      <c r="B636" t="s">
        <v>254</v>
      </c>
      <c r="C636" t="s">
        <v>351</v>
      </c>
      <c r="D636" t="s">
        <v>281</v>
      </c>
      <c r="E636" t="s">
        <v>160</v>
      </c>
      <c r="F636" t="s">
        <v>25</v>
      </c>
      <c r="G636" t="s">
        <v>14</v>
      </c>
      <c r="H636" t="s">
        <v>408</v>
      </c>
      <c r="I636">
        <v>11514</v>
      </c>
      <c r="J636" s="66">
        <v>585157.58774853405</v>
      </c>
      <c r="K636" s="73">
        <v>19854123.660944182</v>
      </c>
      <c r="M636" s="64">
        <v>2.9472848952765428E-2</v>
      </c>
      <c r="N636" s="59">
        <v>16.350000000000001</v>
      </c>
      <c r="O636" s="60">
        <v>15.369</v>
      </c>
      <c r="P636">
        <v>339</v>
      </c>
      <c r="Q636" s="59">
        <v>5210.09</v>
      </c>
      <c r="R636" s="59">
        <v>-15.37</v>
      </c>
      <c r="S636" s="59">
        <f t="shared" si="9"/>
        <v>5194.72</v>
      </c>
      <c r="T636" s="50">
        <v>44705.60708159722</v>
      </c>
    </row>
    <row r="637" spans="1:20" x14ac:dyDescent="0.25">
      <c r="A637" t="s">
        <v>255</v>
      </c>
      <c r="B637" t="s">
        <v>254</v>
      </c>
      <c r="C637" t="s">
        <v>352</v>
      </c>
      <c r="D637" t="s">
        <v>253</v>
      </c>
      <c r="E637" t="s">
        <v>122</v>
      </c>
      <c r="F637" t="s">
        <v>25</v>
      </c>
      <c r="G637" t="s">
        <v>14</v>
      </c>
      <c r="H637" t="s">
        <v>408</v>
      </c>
      <c r="I637">
        <v>6604</v>
      </c>
      <c r="J637" s="66">
        <v>585157.58774853405</v>
      </c>
      <c r="K637" s="71">
        <v>15726385.615003034</v>
      </c>
      <c r="M637" s="64">
        <v>3.7208650612655166E-2</v>
      </c>
      <c r="N637" s="59">
        <v>27.43</v>
      </c>
      <c r="O637" s="69">
        <v>25.784199999999998</v>
      </c>
      <c r="P637">
        <v>245</v>
      </c>
      <c r="Q637" s="59">
        <v>6317.13</v>
      </c>
      <c r="R637">
        <v>0</v>
      </c>
      <c r="S637" s="59">
        <f t="shared" si="9"/>
        <v>6317.13</v>
      </c>
      <c r="T637" s="50">
        <v>44705.60708159722</v>
      </c>
    </row>
    <row r="638" spans="1:20" x14ac:dyDescent="0.25">
      <c r="A638" t="s">
        <v>255</v>
      </c>
      <c r="B638" t="s">
        <v>254</v>
      </c>
      <c r="C638" t="s">
        <v>353</v>
      </c>
      <c r="D638" t="s">
        <v>281</v>
      </c>
      <c r="E638" t="s">
        <v>122</v>
      </c>
      <c r="F638" t="s">
        <v>25</v>
      </c>
      <c r="G638" t="s">
        <v>14</v>
      </c>
      <c r="H638" t="s">
        <v>408</v>
      </c>
      <c r="I638">
        <v>9491</v>
      </c>
      <c r="J638" s="66">
        <v>585157.58774853405</v>
      </c>
      <c r="K638" s="73">
        <v>19854123.660944182</v>
      </c>
      <c r="M638" s="64">
        <v>2.9472848952765428E-2</v>
      </c>
      <c r="N638" s="59">
        <v>36.21</v>
      </c>
      <c r="O638" s="69">
        <v>34.037399999999998</v>
      </c>
      <c r="P638">
        <v>279</v>
      </c>
      <c r="Q638" s="59">
        <v>9496.43</v>
      </c>
      <c r="R638">
        <v>0</v>
      </c>
      <c r="S638" s="59">
        <f t="shared" si="9"/>
        <v>9496.43</v>
      </c>
      <c r="T638" s="50">
        <v>44705.60708159722</v>
      </c>
    </row>
    <row r="639" spans="1:20" x14ac:dyDescent="0.25">
      <c r="A639" t="s">
        <v>255</v>
      </c>
      <c r="B639" t="s">
        <v>254</v>
      </c>
      <c r="C639" t="s">
        <v>354</v>
      </c>
      <c r="D639" t="s">
        <v>283</v>
      </c>
      <c r="E639" t="s">
        <v>122</v>
      </c>
      <c r="F639" t="s">
        <v>25</v>
      </c>
      <c r="G639" t="s">
        <v>14</v>
      </c>
      <c r="H639" t="s">
        <v>408</v>
      </c>
      <c r="I639">
        <v>6376</v>
      </c>
      <c r="J639" s="66">
        <v>585157.58774853405</v>
      </c>
      <c r="K639" s="63">
        <v>4712895.6336896839</v>
      </c>
      <c r="M639" s="62">
        <v>0.12416094758508781</v>
      </c>
      <c r="N639" s="59">
        <v>9.4600000000000009</v>
      </c>
      <c r="O639" s="69">
        <v>8.8924000000000003</v>
      </c>
      <c r="P639">
        <v>791</v>
      </c>
      <c r="Q639" s="59">
        <v>7033.89</v>
      </c>
      <c r="R639" s="59">
        <v>8.89</v>
      </c>
      <c r="S639" s="59">
        <f t="shared" si="9"/>
        <v>7042.7800000000007</v>
      </c>
      <c r="T639" s="50">
        <v>44705.60708159722</v>
      </c>
    </row>
    <row r="640" spans="1:20" x14ac:dyDescent="0.25">
      <c r="A640" t="s">
        <v>256</v>
      </c>
      <c r="B640" t="s">
        <v>254</v>
      </c>
      <c r="C640" t="s">
        <v>345</v>
      </c>
      <c r="D640" t="s">
        <v>253</v>
      </c>
      <c r="E640" t="s">
        <v>114</v>
      </c>
      <c r="F640" t="s">
        <v>25</v>
      </c>
      <c r="G640" t="s">
        <v>303</v>
      </c>
      <c r="H640" t="s">
        <v>408</v>
      </c>
      <c r="I640">
        <v>144120</v>
      </c>
      <c r="J640" s="63">
        <v>1444265.0724406701</v>
      </c>
      <c r="N640" s="59">
        <v>1.87</v>
      </c>
      <c r="O640" s="71">
        <v>1.762475</v>
      </c>
      <c r="Q640">
        <v>0</v>
      </c>
      <c r="R640">
        <v>0</v>
      </c>
      <c r="S640" s="59">
        <f t="shared" si="9"/>
        <v>0</v>
      </c>
      <c r="T640" s="50">
        <v>44705.60708159722</v>
      </c>
    </row>
    <row r="641" spans="1:20" x14ac:dyDescent="0.25">
      <c r="A641" t="s">
        <v>256</v>
      </c>
      <c r="B641" t="s">
        <v>254</v>
      </c>
      <c r="C641" t="s">
        <v>346</v>
      </c>
      <c r="D641" t="s">
        <v>278</v>
      </c>
      <c r="E641" t="s">
        <v>114</v>
      </c>
      <c r="F641" t="s">
        <v>25</v>
      </c>
      <c r="G641" t="s">
        <v>14</v>
      </c>
      <c r="H641" t="s">
        <v>408</v>
      </c>
      <c r="I641">
        <v>56374</v>
      </c>
      <c r="J641" s="63">
        <v>1444265.0724406701</v>
      </c>
      <c r="K641" s="73">
        <v>19854123.660944182</v>
      </c>
      <c r="M641" s="64">
        <v>7.2743833830436949E-2</v>
      </c>
      <c r="N641" s="59">
        <v>2.46</v>
      </c>
      <c r="O641" s="74">
        <v>2.3185500000000001</v>
      </c>
      <c r="P641">
        <v>4100</v>
      </c>
      <c r="Q641" s="59">
        <v>9506.06</v>
      </c>
      <c r="R641" s="59">
        <v>85.79</v>
      </c>
      <c r="S641" s="59">
        <f t="shared" si="9"/>
        <v>9591.85</v>
      </c>
      <c r="T641" s="50">
        <v>44705.60708159722</v>
      </c>
    </row>
    <row r="642" spans="1:20" x14ac:dyDescent="0.25">
      <c r="A642" t="s">
        <v>256</v>
      </c>
      <c r="B642" t="s">
        <v>254</v>
      </c>
      <c r="C642" t="s">
        <v>347</v>
      </c>
      <c r="D642" t="s">
        <v>281</v>
      </c>
      <c r="E642" t="s">
        <v>114</v>
      </c>
      <c r="F642" t="s">
        <v>25</v>
      </c>
      <c r="G642" t="s">
        <v>14</v>
      </c>
      <c r="H642" t="s">
        <v>408</v>
      </c>
      <c r="I642">
        <v>195727</v>
      </c>
      <c r="J642" s="63">
        <v>1444265.0724406701</v>
      </c>
      <c r="K642" s="73">
        <v>19854123.660944182</v>
      </c>
      <c r="M642" s="64">
        <v>7.2743833830436949E-2</v>
      </c>
      <c r="N642" s="59">
        <v>2.46</v>
      </c>
      <c r="O642" s="74">
        <v>2.3185500000000001</v>
      </c>
      <c r="P642">
        <v>14237</v>
      </c>
      <c r="Q642" s="61">
        <v>33009.199999999997</v>
      </c>
      <c r="R642" s="59">
        <v>303.73</v>
      </c>
      <c r="S642" s="59">
        <f t="shared" si="9"/>
        <v>33312.93</v>
      </c>
      <c r="T642" s="50">
        <v>44705.60708159722</v>
      </c>
    </row>
    <row r="643" spans="1:20" x14ac:dyDescent="0.25">
      <c r="A643" t="s">
        <v>256</v>
      </c>
      <c r="B643" t="s">
        <v>254</v>
      </c>
      <c r="C643" t="s">
        <v>348</v>
      </c>
      <c r="D643" t="s">
        <v>283</v>
      </c>
      <c r="E643" t="s">
        <v>114</v>
      </c>
      <c r="F643" t="s">
        <v>25</v>
      </c>
      <c r="G643" t="s">
        <v>14</v>
      </c>
      <c r="H643" t="s">
        <v>408</v>
      </c>
      <c r="I643">
        <v>69625</v>
      </c>
      <c r="J643" s="63">
        <v>1444265.0724406701</v>
      </c>
      <c r="K643" s="63">
        <v>4712895.6336896839</v>
      </c>
      <c r="M643" s="62">
        <v>0.30644961923546093</v>
      </c>
      <c r="N643" s="59">
        <v>0.65</v>
      </c>
      <c r="O643" s="71">
        <v>0.61262499999999998</v>
      </c>
      <c r="P643">
        <v>21336</v>
      </c>
      <c r="Q643" s="59">
        <v>13070.97</v>
      </c>
      <c r="R643" s="61">
        <v>120.1</v>
      </c>
      <c r="S643" s="59">
        <f t="shared" ref="S643:S706" si="10">Q643+R643</f>
        <v>13191.07</v>
      </c>
      <c r="T643" s="50">
        <v>44705.60708159722</v>
      </c>
    </row>
    <row r="644" spans="1:20" x14ac:dyDescent="0.25">
      <c r="A644" t="s">
        <v>256</v>
      </c>
      <c r="B644" t="s">
        <v>254</v>
      </c>
      <c r="C644" t="s">
        <v>349</v>
      </c>
      <c r="D644" t="s">
        <v>277</v>
      </c>
      <c r="E644" t="s">
        <v>160</v>
      </c>
      <c r="F644" t="s">
        <v>25</v>
      </c>
      <c r="G644" t="s">
        <v>14</v>
      </c>
      <c r="H644" t="s">
        <v>408</v>
      </c>
      <c r="I644">
        <v>0</v>
      </c>
      <c r="J644" s="63">
        <v>1444265.0724406701</v>
      </c>
      <c r="K644" s="73">
        <v>19854123.660944182</v>
      </c>
      <c r="M644" s="64">
        <v>7.2743833830436949E-2</v>
      </c>
      <c r="N644" s="59">
        <v>16.350000000000001</v>
      </c>
      <c r="O644" s="60">
        <v>15.369</v>
      </c>
      <c r="P644">
        <v>0</v>
      </c>
      <c r="Q644">
        <v>0</v>
      </c>
      <c r="R644">
        <v>0</v>
      </c>
      <c r="S644" s="59">
        <f t="shared" si="10"/>
        <v>0</v>
      </c>
      <c r="T644" s="50">
        <v>44705.60708159722</v>
      </c>
    </row>
    <row r="645" spans="1:20" x14ac:dyDescent="0.25">
      <c r="A645" t="s">
        <v>256</v>
      </c>
      <c r="B645" t="s">
        <v>254</v>
      </c>
      <c r="C645" t="s">
        <v>350</v>
      </c>
      <c r="D645" t="s">
        <v>278</v>
      </c>
      <c r="E645" t="s">
        <v>160</v>
      </c>
      <c r="F645" t="s">
        <v>25</v>
      </c>
      <c r="G645" t="s">
        <v>14</v>
      </c>
      <c r="H645" t="s">
        <v>408</v>
      </c>
      <c r="I645">
        <v>7811</v>
      </c>
      <c r="J645" s="63">
        <v>1444265.0724406701</v>
      </c>
      <c r="K645" s="73">
        <v>19854123.660944182</v>
      </c>
      <c r="M645" s="64">
        <v>7.2743833830436949E-2</v>
      </c>
      <c r="N645" s="59">
        <v>16.350000000000001</v>
      </c>
      <c r="O645" s="60">
        <v>15.369</v>
      </c>
      <c r="P645">
        <v>568</v>
      </c>
      <c r="Q645" s="59">
        <v>8729.59</v>
      </c>
      <c r="R645" s="59">
        <v>245.92</v>
      </c>
      <c r="S645" s="59">
        <f t="shared" si="10"/>
        <v>8975.51</v>
      </c>
      <c r="T645" s="50">
        <v>44705.60708159722</v>
      </c>
    </row>
    <row r="646" spans="1:20" x14ac:dyDescent="0.25">
      <c r="A646" t="s">
        <v>256</v>
      </c>
      <c r="B646" t="s">
        <v>254</v>
      </c>
      <c r="C646" t="s">
        <v>351</v>
      </c>
      <c r="D646" t="s">
        <v>281</v>
      </c>
      <c r="E646" t="s">
        <v>160</v>
      </c>
      <c r="F646" t="s">
        <v>25</v>
      </c>
      <c r="G646" t="s">
        <v>14</v>
      </c>
      <c r="H646" t="s">
        <v>408</v>
      </c>
      <c r="I646">
        <v>11514</v>
      </c>
      <c r="J646" s="63">
        <v>1444265.0724406701</v>
      </c>
      <c r="K646" s="73">
        <v>19854123.660944182</v>
      </c>
      <c r="M646" s="64">
        <v>7.2743833830436949E-2</v>
      </c>
      <c r="N646" s="59">
        <v>16.350000000000001</v>
      </c>
      <c r="O646" s="60">
        <v>15.369</v>
      </c>
      <c r="P646">
        <v>837</v>
      </c>
      <c r="Q646" s="59">
        <v>12863.85</v>
      </c>
      <c r="R646" s="59">
        <v>-30.74</v>
      </c>
      <c r="S646" s="59">
        <f t="shared" si="10"/>
        <v>12833.11</v>
      </c>
      <c r="T646" s="50">
        <v>44705.60708159722</v>
      </c>
    </row>
    <row r="647" spans="1:20" x14ac:dyDescent="0.25">
      <c r="A647" t="s">
        <v>256</v>
      </c>
      <c r="B647" t="s">
        <v>254</v>
      </c>
      <c r="C647" t="s">
        <v>352</v>
      </c>
      <c r="D647" t="s">
        <v>253</v>
      </c>
      <c r="E647" t="s">
        <v>122</v>
      </c>
      <c r="F647" t="s">
        <v>25</v>
      </c>
      <c r="G647" t="s">
        <v>303</v>
      </c>
      <c r="H647" t="s">
        <v>408</v>
      </c>
      <c r="I647">
        <v>6604</v>
      </c>
      <c r="J647" s="63">
        <v>1444265.0724406701</v>
      </c>
      <c r="N647" s="59">
        <v>27.43</v>
      </c>
      <c r="O647" s="69">
        <v>25.784199999999998</v>
      </c>
      <c r="Q647">
        <v>0</v>
      </c>
      <c r="R647">
        <v>0</v>
      </c>
      <c r="S647" s="59">
        <f t="shared" si="10"/>
        <v>0</v>
      </c>
      <c r="T647" s="50">
        <v>44705.60708159722</v>
      </c>
    </row>
    <row r="648" spans="1:20" x14ac:dyDescent="0.25">
      <c r="A648" t="s">
        <v>256</v>
      </c>
      <c r="B648" t="s">
        <v>254</v>
      </c>
      <c r="C648" t="s">
        <v>353</v>
      </c>
      <c r="D648" t="s">
        <v>281</v>
      </c>
      <c r="E648" t="s">
        <v>122</v>
      </c>
      <c r="F648" t="s">
        <v>25</v>
      </c>
      <c r="G648" t="s">
        <v>14</v>
      </c>
      <c r="H648" t="s">
        <v>408</v>
      </c>
      <c r="I648">
        <v>9491</v>
      </c>
      <c r="J648" s="63">
        <v>1444265.0724406701</v>
      </c>
      <c r="K648" s="73">
        <v>19854123.660944182</v>
      </c>
      <c r="M648" s="64">
        <v>7.2743833830436949E-2</v>
      </c>
      <c r="N648" s="59">
        <v>36.21</v>
      </c>
      <c r="O648" s="69">
        <v>34.037399999999998</v>
      </c>
      <c r="P648">
        <v>690</v>
      </c>
      <c r="Q648" s="59">
        <v>23485.81</v>
      </c>
      <c r="R648" s="59">
        <v>68.08</v>
      </c>
      <c r="S648" s="59">
        <f t="shared" si="10"/>
        <v>23553.890000000003</v>
      </c>
      <c r="T648" s="50">
        <v>44705.60708159722</v>
      </c>
    </row>
    <row r="649" spans="1:20" x14ac:dyDescent="0.25">
      <c r="A649" t="s">
        <v>256</v>
      </c>
      <c r="B649" t="s">
        <v>254</v>
      </c>
      <c r="C649" t="s">
        <v>354</v>
      </c>
      <c r="D649" t="s">
        <v>283</v>
      </c>
      <c r="E649" t="s">
        <v>122</v>
      </c>
      <c r="F649" t="s">
        <v>25</v>
      </c>
      <c r="G649" t="s">
        <v>14</v>
      </c>
      <c r="H649" t="s">
        <v>408</v>
      </c>
      <c r="I649">
        <v>6376</v>
      </c>
      <c r="J649" s="63">
        <v>1444265.0724406701</v>
      </c>
      <c r="K649" s="63">
        <v>4712895.6336896839</v>
      </c>
      <c r="M649" s="62">
        <v>0.30644961923546093</v>
      </c>
      <c r="N649" s="59">
        <v>9.4600000000000009</v>
      </c>
      <c r="O649" s="69">
        <v>8.8924000000000003</v>
      </c>
      <c r="P649">
        <v>1953</v>
      </c>
      <c r="Q649" s="59">
        <v>17366.86</v>
      </c>
      <c r="R649" s="61">
        <v>17.8</v>
      </c>
      <c r="S649" s="59">
        <f t="shared" si="10"/>
        <v>17384.66</v>
      </c>
      <c r="T649" s="50">
        <v>44705.60708159722</v>
      </c>
    </row>
    <row r="650" spans="1:20" x14ac:dyDescent="0.25">
      <c r="A650" t="s">
        <v>257</v>
      </c>
      <c r="B650" t="s">
        <v>254</v>
      </c>
      <c r="C650" t="s">
        <v>345</v>
      </c>
      <c r="D650" t="s">
        <v>253</v>
      </c>
      <c r="E650" t="s">
        <v>114</v>
      </c>
      <c r="F650" t="s">
        <v>25</v>
      </c>
      <c r="G650" t="s">
        <v>303</v>
      </c>
      <c r="H650" t="s">
        <v>408</v>
      </c>
      <c r="I650">
        <v>144120</v>
      </c>
      <c r="J650" s="63">
        <v>2683472.9735004799</v>
      </c>
      <c r="N650" s="59">
        <v>1.87</v>
      </c>
      <c r="O650" s="71">
        <v>1.762475</v>
      </c>
      <c r="Q650">
        <v>0</v>
      </c>
      <c r="R650">
        <v>0</v>
      </c>
      <c r="S650" s="59">
        <f t="shared" si="10"/>
        <v>0</v>
      </c>
      <c r="T650" s="50">
        <v>44705.60708159722</v>
      </c>
    </row>
    <row r="651" spans="1:20" x14ac:dyDescent="0.25">
      <c r="A651" t="s">
        <v>257</v>
      </c>
      <c r="B651" t="s">
        <v>254</v>
      </c>
      <c r="C651" t="s">
        <v>346</v>
      </c>
      <c r="D651" t="s">
        <v>278</v>
      </c>
      <c r="E651" t="s">
        <v>114</v>
      </c>
      <c r="F651" t="s">
        <v>25</v>
      </c>
      <c r="G651" t="s">
        <v>14</v>
      </c>
      <c r="H651" t="s">
        <v>408</v>
      </c>
      <c r="I651">
        <v>56374</v>
      </c>
      <c r="J651" s="63">
        <v>2683472.9735004799</v>
      </c>
      <c r="K651" s="73">
        <v>19854123.660944182</v>
      </c>
      <c r="M651" s="72">
        <v>0.13515947716087032</v>
      </c>
      <c r="N651" s="59">
        <v>2.46</v>
      </c>
      <c r="O651" s="74">
        <v>2.3185500000000001</v>
      </c>
      <c r="P651">
        <v>7619</v>
      </c>
      <c r="Q651" s="59">
        <v>17665.03</v>
      </c>
      <c r="R651" s="61">
        <v>162.30000000000001</v>
      </c>
      <c r="S651" s="59">
        <f t="shared" si="10"/>
        <v>17827.329999999998</v>
      </c>
      <c r="T651" s="50">
        <v>44705.60708159722</v>
      </c>
    </row>
    <row r="652" spans="1:20" x14ac:dyDescent="0.25">
      <c r="A652" t="s">
        <v>257</v>
      </c>
      <c r="B652" t="s">
        <v>254</v>
      </c>
      <c r="C652" t="s">
        <v>347</v>
      </c>
      <c r="D652" t="s">
        <v>281</v>
      </c>
      <c r="E652" t="s">
        <v>114</v>
      </c>
      <c r="F652" t="s">
        <v>25</v>
      </c>
      <c r="G652" t="s">
        <v>14</v>
      </c>
      <c r="H652" t="s">
        <v>408</v>
      </c>
      <c r="I652">
        <v>195727</v>
      </c>
      <c r="J652" s="63">
        <v>2683472.9735004799</v>
      </c>
      <c r="K652" s="73">
        <v>19854123.660944182</v>
      </c>
      <c r="M652" s="72">
        <v>0.13515947716087032</v>
      </c>
      <c r="N652" s="59">
        <v>2.46</v>
      </c>
      <c r="O652" s="74">
        <v>2.3185500000000001</v>
      </c>
      <c r="P652">
        <v>26454</v>
      </c>
      <c r="Q652" s="59">
        <v>61334.92</v>
      </c>
      <c r="R652" s="59">
        <v>561.07000000000005</v>
      </c>
      <c r="S652" s="59">
        <f t="shared" si="10"/>
        <v>61895.99</v>
      </c>
      <c r="T652" s="50">
        <v>44705.60708159722</v>
      </c>
    </row>
    <row r="653" spans="1:20" x14ac:dyDescent="0.25">
      <c r="A653" t="s">
        <v>257</v>
      </c>
      <c r="B653" t="s">
        <v>254</v>
      </c>
      <c r="C653" t="s">
        <v>348</v>
      </c>
      <c r="D653" t="s">
        <v>283</v>
      </c>
      <c r="E653" t="s">
        <v>114</v>
      </c>
      <c r="F653" t="s">
        <v>25</v>
      </c>
      <c r="G653" t="s">
        <v>14</v>
      </c>
      <c r="H653" t="s">
        <v>408</v>
      </c>
      <c r="I653">
        <v>69625</v>
      </c>
      <c r="J653" s="63">
        <v>2683472.9735004799</v>
      </c>
      <c r="K653" s="63">
        <v>4712895.6336896839</v>
      </c>
      <c r="M653" s="62">
        <v>0.56938943317945123</v>
      </c>
      <c r="N653" s="59">
        <v>0.65</v>
      </c>
      <c r="O653" s="71">
        <v>0.61262499999999998</v>
      </c>
      <c r="P653">
        <v>39643</v>
      </c>
      <c r="Q653" s="59">
        <v>24286.29</v>
      </c>
      <c r="R653" s="59">
        <v>222.98</v>
      </c>
      <c r="S653" s="59">
        <f t="shared" si="10"/>
        <v>24509.27</v>
      </c>
      <c r="T653" s="50">
        <v>44705.60708159722</v>
      </c>
    </row>
    <row r="654" spans="1:20" x14ac:dyDescent="0.25">
      <c r="A654" t="s">
        <v>257</v>
      </c>
      <c r="B654" t="s">
        <v>254</v>
      </c>
      <c r="C654" t="s">
        <v>349</v>
      </c>
      <c r="D654" t="s">
        <v>277</v>
      </c>
      <c r="E654" t="s">
        <v>160</v>
      </c>
      <c r="F654" t="s">
        <v>25</v>
      </c>
      <c r="G654" t="s">
        <v>14</v>
      </c>
      <c r="H654" t="s">
        <v>408</v>
      </c>
      <c r="I654">
        <v>0</v>
      </c>
      <c r="J654" s="63">
        <v>2683472.9735004799</v>
      </c>
      <c r="K654" s="73">
        <v>19854123.660944182</v>
      </c>
      <c r="M654" s="72">
        <v>0.13515947716087032</v>
      </c>
      <c r="N654" s="59">
        <v>16.350000000000001</v>
      </c>
      <c r="O654" s="60">
        <v>15.369</v>
      </c>
      <c r="P654">
        <v>0</v>
      </c>
      <c r="Q654">
        <v>0</v>
      </c>
      <c r="R654">
        <v>0</v>
      </c>
      <c r="S654" s="59">
        <f t="shared" si="10"/>
        <v>0</v>
      </c>
      <c r="T654" s="50">
        <v>44705.60708159722</v>
      </c>
    </row>
    <row r="655" spans="1:20" x14ac:dyDescent="0.25">
      <c r="A655" t="s">
        <v>257</v>
      </c>
      <c r="B655" t="s">
        <v>254</v>
      </c>
      <c r="C655" t="s">
        <v>350</v>
      </c>
      <c r="D655" t="s">
        <v>278</v>
      </c>
      <c r="E655" t="s">
        <v>160</v>
      </c>
      <c r="F655" t="s">
        <v>25</v>
      </c>
      <c r="G655" t="s">
        <v>14</v>
      </c>
      <c r="H655" t="s">
        <v>408</v>
      </c>
      <c r="I655">
        <v>7811</v>
      </c>
      <c r="J655" s="63">
        <v>2683472.9735004799</v>
      </c>
      <c r="K655" s="73">
        <v>19854123.660944182</v>
      </c>
      <c r="M655" s="72">
        <v>0.13515947716087032</v>
      </c>
      <c r="N655" s="59">
        <v>16.350000000000001</v>
      </c>
      <c r="O655" s="60">
        <v>15.369</v>
      </c>
      <c r="P655">
        <v>1055</v>
      </c>
      <c r="Q655" s="61">
        <v>16214.3</v>
      </c>
      <c r="R655" s="61">
        <v>445.7</v>
      </c>
      <c r="S655" s="59">
        <f t="shared" si="10"/>
        <v>16660</v>
      </c>
      <c r="T655" s="50">
        <v>44705.60708159722</v>
      </c>
    </row>
    <row r="656" spans="1:20" x14ac:dyDescent="0.25">
      <c r="A656" t="s">
        <v>257</v>
      </c>
      <c r="B656" t="s">
        <v>254</v>
      </c>
      <c r="C656" t="s">
        <v>351</v>
      </c>
      <c r="D656" t="s">
        <v>281</v>
      </c>
      <c r="E656" t="s">
        <v>160</v>
      </c>
      <c r="F656" t="s">
        <v>25</v>
      </c>
      <c r="G656" t="s">
        <v>14</v>
      </c>
      <c r="H656" t="s">
        <v>408</v>
      </c>
      <c r="I656">
        <v>11514</v>
      </c>
      <c r="J656" s="63">
        <v>2683472.9735004799</v>
      </c>
      <c r="K656" s="73">
        <v>19854123.660944182</v>
      </c>
      <c r="M656" s="72">
        <v>0.13515947716087032</v>
      </c>
      <c r="N656" s="59">
        <v>16.350000000000001</v>
      </c>
      <c r="O656" s="60">
        <v>15.369</v>
      </c>
      <c r="P656">
        <v>1556</v>
      </c>
      <c r="Q656" s="59">
        <v>23914.16</v>
      </c>
      <c r="R656" s="61">
        <v>-46.1</v>
      </c>
      <c r="S656" s="59">
        <f t="shared" si="10"/>
        <v>23868.06</v>
      </c>
      <c r="T656" s="50">
        <v>44705.60708159722</v>
      </c>
    </row>
    <row r="657" spans="1:20" x14ac:dyDescent="0.25">
      <c r="A657" t="s">
        <v>257</v>
      </c>
      <c r="B657" t="s">
        <v>254</v>
      </c>
      <c r="C657" t="s">
        <v>352</v>
      </c>
      <c r="D657" t="s">
        <v>253</v>
      </c>
      <c r="E657" t="s">
        <v>122</v>
      </c>
      <c r="F657" t="s">
        <v>25</v>
      </c>
      <c r="G657" t="s">
        <v>303</v>
      </c>
      <c r="H657" t="s">
        <v>408</v>
      </c>
      <c r="I657">
        <v>6604</v>
      </c>
      <c r="J657" s="63">
        <v>2683472.9735004799</v>
      </c>
      <c r="N657" s="59">
        <v>27.43</v>
      </c>
      <c r="O657" s="69">
        <v>25.784199999999998</v>
      </c>
      <c r="Q657">
        <v>0</v>
      </c>
      <c r="R657">
        <v>0</v>
      </c>
      <c r="S657" s="59">
        <f t="shared" si="10"/>
        <v>0</v>
      </c>
      <c r="T657" s="50">
        <v>44705.60708159722</v>
      </c>
    </row>
    <row r="658" spans="1:20" x14ac:dyDescent="0.25">
      <c r="A658" t="s">
        <v>257</v>
      </c>
      <c r="B658" t="s">
        <v>254</v>
      </c>
      <c r="C658" t="s">
        <v>353</v>
      </c>
      <c r="D658" t="s">
        <v>281</v>
      </c>
      <c r="E658" t="s">
        <v>122</v>
      </c>
      <c r="F658" t="s">
        <v>25</v>
      </c>
      <c r="G658" t="s">
        <v>14</v>
      </c>
      <c r="H658" t="s">
        <v>408</v>
      </c>
      <c r="I658">
        <v>9491</v>
      </c>
      <c r="J658" s="63">
        <v>2683472.9735004799</v>
      </c>
      <c r="K658" s="73">
        <v>19854123.660944182</v>
      </c>
      <c r="M658" s="72">
        <v>0.13515947716087032</v>
      </c>
      <c r="N658" s="59">
        <v>36.21</v>
      </c>
      <c r="O658" s="69">
        <v>34.037399999999998</v>
      </c>
      <c r="P658">
        <v>1282</v>
      </c>
      <c r="Q658" s="59">
        <v>43635.95</v>
      </c>
      <c r="R658" s="59">
        <v>136.16</v>
      </c>
      <c r="S658" s="59">
        <f t="shared" si="10"/>
        <v>43772.11</v>
      </c>
      <c r="T658" s="50">
        <v>44705.60708159722</v>
      </c>
    </row>
    <row r="659" spans="1:20" x14ac:dyDescent="0.25">
      <c r="A659" t="s">
        <v>257</v>
      </c>
      <c r="B659" t="s">
        <v>254</v>
      </c>
      <c r="C659" t="s">
        <v>354</v>
      </c>
      <c r="D659" t="s">
        <v>283</v>
      </c>
      <c r="E659" t="s">
        <v>122</v>
      </c>
      <c r="F659" t="s">
        <v>25</v>
      </c>
      <c r="G659" t="s">
        <v>14</v>
      </c>
      <c r="H659" t="s">
        <v>408</v>
      </c>
      <c r="I659">
        <v>6376</v>
      </c>
      <c r="J659" s="63">
        <v>2683472.9735004799</v>
      </c>
      <c r="K659" s="63">
        <v>4712895.6336896839</v>
      </c>
      <c r="M659" s="62">
        <v>0.56938943317945123</v>
      </c>
      <c r="N659" s="59">
        <v>9.4600000000000009</v>
      </c>
      <c r="O659" s="69">
        <v>8.8924000000000003</v>
      </c>
      <c r="P659">
        <v>3630</v>
      </c>
      <c r="Q659" s="59">
        <v>32279.41</v>
      </c>
      <c r="R659" s="59">
        <v>35.56</v>
      </c>
      <c r="S659" s="59">
        <f t="shared" si="10"/>
        <v>32314.97</v>
      </c>
      <c r="T659" s="50">
        <v>44705.60708159722</v>
      </c>
    </row>
    <row r="660" spans="1:20" x14ac:dyDescent="0.25">
      <c r="A660" t="s">
        <v>259</v>
      </c>
      <c r="B660" t="s">
        <v>258</v>
      </c>
      <c r="C660" t="s">
        <v>355</v>
      </c>
      <c r="D660" t="s">
        <v>253</v>
      </c>
      <c r="E660" t="s">
        <v>114</v>
      </c>
      <c r="F660" t="s">
        <v>43</v>
      </c>
      <c r="G660" t="s">
        <v>14</v>
      </c>
      <c r="H660" t="s">
        <v>408</v>
      </c>
      <c r="I660">
        <v>93339</v>
      </c>
      <c r="J660" s="65">
        <v>1291.7386043014001</v>
      </c>
      <c r="K660" s="63">
        <v>2769690.1932856217</v>
      </c>
      <c r="M660" s="70">
        <v>4.6638378813373325E-4</v>
      </c>
      <c r="N660" s="59">
        <v>0.99</v>
      </c>
      <c r="O660" s="71">
        <v>0.93307499999999999</v>
      </c>
      <c r="P660">
        <v>43</v>
      </c>
      <c r="Q660" s="59">
        <v>40.119999999999997</v>
      </c>
      <c r="R660">
        <v>0</v>
      </c>
      <c r="S660" s="59">
        <f t="shared" si="10"/>
        <v>40.119999999999997</v>
      </c>
      <c r="T660" s="50">
        <v>44705.60708159722</v>
      </c>
    </row>
    <row r="661" spans="1:20" x14ac:dyDescent="0.25">
      <c r="A661" t="s">
        <v>259</v>
      </c>
      <c r="B661" t="s">
        <v>258</v>
      </c>
      <c r="C661" t="s">
        <v>356</v>
      </c>
      <c r="D661" t="s">
        <v>281</v>
      </c>
      <c r="E661" t="s">
        <v>114</v>
      </c>
      <c r="F661" t="s">
        <v>43</v>
      </c>
      <c r="G661" t="s">
        <v>14</v>
      </c>
      <c r="H661" t="s">
        <v>408</v>
      </c>
      <c r="I661">
        <v>28825</v>
      </c>
      <c r="J661" s="65">
        <v>1291.7386043014001</v>
      </c>
      <c r="K661" s="63">
        <v>2769690.1932856212</v>
      </c>
      <c r="M661" s="70">
        <v>4.6638378813373331E-4</v>
      </c>
      <c r="N661" s="59">
        <v>0.99</v>
      </c>
      <c r="O661" s="71">
        <v>0.93307499999999999</v>
      </c>
      <c r="P661">
        <v>13</v>
      </c>
      <c r="Q661" s="59">
        <v>12.13</v>
      </c>
      <c r="R661" s="59">
        <v>0.93</v>
      </c>
      <c r="S661" s="59">
        <f t="shared" si="10"/>
        <v>13.06</v>
      </c>
      <c r="T661" s="50">
        <v>44705.60708159722</v>
      </c>
    </row>
    <row r="662" spans="1:20" x14ac:dyDescent="0.25">
      <c r="A662" t="s">
        <v>259</v>
      </c>
      <c r="B662" t="s">
        <v>258</v>
      </c>
      <c r="C662" t="s">
        <v>357</v>
      </c>
      <c r="D662" t="s">
        <v>283</v>
      </c>
      <c r="E662" t="s">
        <v>114</v>
      </c>
      <c r="F662" t="s">
        <v>43</v>
      </c>
      <c r="G662" t="s">
        <v>14</v>
      </c>
      <c r="H662" t="s">
        <v>408</v>
      </c>
      <c r="I662">
        <v>4414</v>
      </c>
      <c r="J662" s="65">
        <v>1291.7386043014001</v>
      </c>
      <c r="K662" s="63">
        <v>2734990.5484249759</v>
      </c>
      <c r="M662" s="70">
        <v>4.723009390453965E-4</v>
      </c>
      <c r="N662" s="59">
        <v>0.98</v>
      </c>
      <c r="O662" s="74">
        <v>0.92364999999999997</v>
      </c>
      <c r="P662">
        <v>2</v>
      </c>
      <c r="Q662" s="59">
        <v>1.85</v>
      </c>
      <c r="R662">
        <v>0</v>
      </c>
      <c r="S662" s="59">
        <f t="shared" si="10"/>
        <v>1.85</v>
      </c>
      <c r="T662" s="50">
        <v>44705.60708159722</v>
      </c>
    </row>
    <row r="663" spans="1:20" x14ac:dyDescent="0.25">
      <c r="A663" t="s">
        <v>259</v>
      </c>
      <c r="B663" t="s">
        <v>258</v>
      </c>
      <c r="C663" t="s">
        <v>358</v>
      </c>
      <c r="D663" t="s">
        <v>281</v>
      </c>
      <c r="E663" t="s">
        <v>160</v>
      </c>
      <c r="F663" t="s">
        <v>43</v>
      </c>
      <c r="G663" t="s">
        <v>303</v>
      </c>
      <c r="H663" t="s">
        <v>408</v>
      </c>
      <c r="I663">
        <v>4638</v>
      </c>
      <c r="J663" s="65">
        <v>1291.7386043014001</v>
      </c>
      <c r="N663" s="59">
        <v>4.0599999999999996</v>
      </c>
      <c r="O663" s="69">
        <v>3.8163999999999993</v>
      </c>
      <c r="Q663">
        <v>0</v>
      </c>
      <c r="R663">
        <v>0</v>
      </c>
      <c r="S663" s="59">
        <f t="shared" si="10"/>
        <v>0</v>
      </c>
      <c r="T663" s="50">
        <v>44705.60708159722</v>
      </c>
    </row>
    <row r="664" spans="1:20" x14ac:dyDescent="0.25">
      <c r="A664" t="s">
        <v>259</v>
      </c>
      <c r="B664" t="s">
        <v>258</v>
      </c>
      <c r="C664" t="s">
        <v>359</v>
      </c>
      <c r="D664" t="s">
        <v>283</v>
      </c>
      <c r="E664" t="s">
        <v>160</v>
      </c>
      <c r="F664" t="s">
        <v>43</v>
      </c>
      <c r="G664" t="s">
        <v>14</v>
      </c>
      <c r="H664" t="s">
        <v>408</v>
      </c>
      <c r="I664">
        <v>4495</v>
      </c>
      <c r="J664" s="65">
        <v>1291.7386043014001</v>
      </c>
      <c r="K664" s="63">
        <v>2734990.5484249759</v>
      </c>
      <c r="M664" s="70">
        <v>4.723009390453965E-4</v>
      </c>
      <c r="N664" s="59">
        <v>10.32</v>
      </c>
      <c r="O664" s="69">
        <v>9.7007999999999992</v>
      </c>
      <c r="P664">
        <v>2</v>
      </c>
      <c r="Q664" s="61">
        <v>19.399999999999999</v>
      </c>
      <c r="R664">
        <v>0</v>
      </c>
      <c r="S664" s="59">
        <f t="shared" si="10"/>
        <v>19.399999999999999</v>
      </c>
      <c r="T664" s="50">
        <v>44705.60708159722</v>
      </c>
    </row>
    <row r="665" spans="1:20" x14ac:dyDescent="0.25">
      <c r="A665" t="s">
        <v>259</v>
      </c>
      <c r="B665" t="s">
        <v>258</v>
      </c>
      <c r="C665" t="s">
        <v>360</v>
      </c>
      <c r="D665" t="s">
        <v>253</v>
      </c>
      <c r="E665" t="s">
        <v>122</v>
      </c>
      <c r="F665" t="s">
        <v>43</v>
      </c>
      <c r="G665" t="s">
        <v>14</v>
      </c>
      <c r="H665" t="s">
        <v>408</v>
      </c>
      <c r="I665">
        <v>4080</v>
      </c>
      <c r="J665" s="65">
        <v>1291.7386043014001</v>
      </c>
      <c r="K665" s="63">
        <v>2769690.1932856217</v>
      </c>
      <c r="M665" s="70">
        <v>4.6638378813373325E-4</v>
      </c>
      <c r="N665" s="59">
        <v>12.35</v>
      </c>
      <c r="O665" s="60">
        <v>11.608999999999998</v>
      </c>
      <c r="P665">
        <v>1</v>
      </c>
      <c r="Q665" s="59">
        <v>11.61</v>
      </c>
      <c r="R665">
        <v>0</v>
      </c>
      <c r="S665" s="59">
        <f t="shared" si="10"/>
        <v>11.61</v>
      </c>
      <c r="T665" s="50">
        <v>44705.60708159722</v>
      </c>
    </row>
    <row r="666" spans="1:20" x14ac:dyDescent="0.25">
      <c r="A666" t="s">
        <v>259</v>
      </c>
      <c r="B666" t="s">
        <v>258</v>
      </c>
      <c r="C666" t="s">
        <v>361</v>
      </c>
      <c r="D666" t="s">
        <v>281</v>
      </c>
      <c r="E666" t="s">
        <v>122</v>
      </c>
      <c r="F666" t="s">
        <v>43</v>
      </c>
      <c r="G666" t="s">
        <v>14</v>
      </c>
      <c r="H666" t="s">
        <v>408</v>
      </c>
      <c r="I666">
        <v>1269</v>
      </c>
      <c r="J666" s="65">
        <v>1291.7386043014001</v>
      </c>
      <c r="K666" s="63">
        <v>2769690.1932856217</v>
      </c>
      <c r="M666" s="70">
        <v>4.6638378813373325E-4</v>
      </c>
      <c r="N666" s="59">
        <v>12.35</v>
      </c>
      <c r="O666" s="60">
        <v>11.608999999999998</v>
      </c>
      <c r="P666">
        <v>0</v>
      </c>
      <c r="Q666">
        <v>0</v>
      </c>
      <c r="R666">
        <v>0</v>
      </c>
      <c r="S666" s="59">
        <f t="shared" si="10"/>
        <v>0</v>
      </c>
      <c r="T666" s="50">
        <v>44705.60708159722</v>
      </c>
    </row>
    <row r="667" spans="1:20" x14ac:dyDescent="0.25">
      <c r="A667" t="s">
        <v>260</v>
      </c>
      <c r="B667" t="s">
        <v>258</v>
      </c>
      <c r="C667" t="s">
        <v>355</v>
      </c>
      <c r="D667" t="s">
        <v>253</v>
      </c>
      <c r="E667" t="s">
        <v>114</v>
      </c>
      <c r="F667" t="s">
        <v>43</v>
      </c>
      <c r="G667" t="s">
        <v>14</v>
      </c>
      <c r="H667" t="s">
        <v>408</v>
      </c>
      <c r="I667">
        <v>93339</v>
      </c>
      <c r="J667" s="63">
        <v>96931.051738459995</v>
      </c>
      <c r="K667" s="63">
        <v>2769690.1932856217</v>
      </c>
      <c r="M667" s="62">
        <v>3.4997073670348974E-2</v>
      </c>
      <c r="N667" s="59">
        <v>0.99</v>
      </c>
      <c r="O667" s="71">
        <v>0.93307499999999999</v>
      </c>
      <c r="P667">
        <v>3266</v>
      </c>
      <c r="Q667" s="59">
        <v>3047.42</v>
      </c>
      <c r="R667" s="59">
        <v>32.68</v>
      </c>
      <c r="S667" s="59">
        <f t="shared" si="10"/>
        <v>3080.1</v>
      </c>
      <c r="T667" s="50">
        <v>44705.60708159722</v>
      </c>
    </row>
    <row r="668" spans="1:20" x14ac:dyDescent="0.25">
      <c r="A668" t="s">
        <v>260</v>
      </c>
      <c r="B668" t="s">
        <v>258</v>
      </c>
      <c r="C668" t="s">
        <v>356</v>
      </c>
      <c r="D668" t="s">
        <v>281</v>
      </c>
      <c r="E668" t="s">
        <v>114</v>
      </c>
      <c r="F668" t="s">
        <v>43</v>
      </c>
      <c r="G668" t="s">
        <v>14</v>
      </c>
      <c r="H668" t="s">
        <v>408</v>
      </c>
      <c r="I668">
        <v>28825</v>
      </c>
      <c r="J668" s="63">
        <v>96931.051738459995</v>
      </c>
      <c r="K668" s="63">
        <v>2769690.1932856212</v>
      </c>
      <c r="M668" s="62">
        <v>3.4997073670348981E-2</v>
      </c>
      <c r="N668" s="59">
        <v>0.99</v>
      </c>
      <c r="O668" s="71">
        <v>0.93307499999999999</v>
      </c>
      <c r="P668">
        <v>1008</v>
      </c>
      <c r="Q668" s="59">
        <v>940.54</v>
      </c>
      <c r="R668" s="59">
        <v>12.13</v>
      </c>
      <c r="S668" s="59">
        <f t="shared" si="10"/>
        <v>952.67</v>
      </c>
      <c r="T668" s="50">
        <v>44705.60708159722</v>
      </c>
    </row>
    <row r="669" spans="1:20" x14ac:dyDescent="0.25">
      <c r="A669" t="s">
        <v>260</v>
      </c>
      <c r="B669" t="s">
        <v>258</v>
      </c>
      <c r="C669" t="s">
        <v>357</v>
      </c>
      <c r="D669" t="s">
        <v>283</v>
      </c>
      <c r="E669" t="s">
        <v>114</v>
      </c>
      <c r="F669" t="s">
        <v>43</v>
      </c>
      <c r="G669" t="s">
        <v>14</v>
      </c>
      <c r="H669" t="s">
        <v>408</v>
      </c>
      <c r="I669">
        <v>4414</v>
      </c>
      <c r="J669" s="63">
        <v>96931.051738459995</v>
      </c>
      <c r="K669" s="63">
        <v>2734990.5484249759</v>
      </c>
      <c r="M669" s="64">
        <v>3.5441092033857508E-2</v>
      </c>
      <c r="N669" s="59">
        <v>0.98</v>
      </c>
      <c r="O669" s="74">
        <v>0.92364999999999997</v>
      </c>
      <c r="P669">
        <v>156</v>
      </c>
      <c r="Q669" s="59">
        <v>144.09</v>
      </c>
      <c r="R669" s="59">
        <v>0.92</v>
      </c>
      <c r="S669" s="59">
        <f t="shared" si="10"/>
        <v>145.01</v>
      </c>
      <c r="T669" s="50">
        <v>44705.60708159722</v>
      </c>
    </row>
    <row r="670" spans="1:20" x14ac:dyDescent="0.25">
      <c r="A670" t="s">
        <v>260</v>
      </c>
      <c r="B670" t="s">
        <v>258</v>
      </c>
      <c r="C670" t="s">
        <v>358</v>
      </c>
      <c r="D670" t="s">
        <v>281</v>
      </c>
      <c r="E670" t="s">
        <v>160</v>
      </c>
      <c r="F670" t="s">
        <v>43</v>
      </c>
      <c r="G670" t="s">
        <v>303</v>
      </c>
      <c r="H670" t="s">
        <v>408</v>
      </c>
      <c r="I670">
        <v>4638</v>
      </c>
      <c r="J670" s="63">
        <v>96931.051738459995</v>
      </c>
      <c r="N670" s="59">
        <v>4.0599999999999996</v>
      </c>
      <c r="O670" s="69">
        <v>3.8163999999999993</v>
      </c>
      <c r="Q670">
        <v>0</v>
      </c>
      <c r="R670">
        <v>0</v>
      </c>
      <c r="S670" s="59">
        <f t="shared" si="10"/>
        <v>0</v>
      </c>
      <c r="T670" s="50">
        <v>44705.60708159722</v>
      </c>
    </row>
    <row r="671" spans="1:20" x14ac:dyDescent="0.25">
      <c r="A671" t="s">
        <v>260</v>
      </c>
      <c r="B671" t="s">
        <v>258</v>
      </c>
      <c r="C671" t="s">
        <v>359</v>
      </c>
      <c r="D671" t="s">
        <v>283</v>
      </c>
      <c r="E671" t="s">
        <v>160</v>
      </c>
      <c r="F671" t="s">
        <v>43</v>
      </c>
      <c r="G671" t="s">
        <v>14</v>
      </c>
      <c r="H671" t="s">
        <v>408</v>
      </c>
      <c r="I671">
        <v>4495</v>
      </c>
      <c r="J671" s="63">
        <v>96931.051738459995</v>
      </c>
      <c r="K671" s="63">
        <v>2734990.5484249759</v>
      </c>
      <c r="M671" s="64">
        <v>3.5441092033857508E-2</v>
      </c>
      <c r="N671" s="59">
        <v>10.32</v>
      </c>
      <c r="O671" s="69">
        <v>9.7007999999999992</v>
      </c>
      <c r="P671">
        <v>159</v>
      </c>
      <c r="Q671" s="59">
        <v>1542.43</v>
      </c>
      <c r="R671" s="59">
        <v>9.7200000000000006</v>
      </c>
      <c r="S671" s="59">
        <f t="shared" si="10"/>
        <v>1552.15</v>
      </c>
      <c r="T671" s="50">
        <v>44705.60708159722</v>
      </c>
    </row>
    <row r="672" spans="1:20" x14ac:dyDescent="0.25">
      <c r="A672" t="s">
        <v>260</v>
      </c>
      <c r="B672" t="s">
        <v>258</v>
      </c>
      <c r="C672" t="s">
        <v>360</v>
      </c>
      <c r="D672" t="s">
        <v>253</v>
      </c>
      <c r="E672" t="s">
        <v>122</v>
      </c>
      <c r="F672" t="s">
        <v>43</v>
      </c>
      <c r="G672" t="s">
        <v>14</v>
      </c>
      <c r="H672" t="s">
        <v>408</v>
      </c>
      <c r="I672">
        <v>4080</v>
      </c>
      <c r="J672" s="63">
        <v>96931.051738459995</v>
      </c>
      <c r="K672" s="63">
        <v>2769690.1932856217</v>
      </c>
      <c r="M672" s="62">
        <v>3.4997073670348974E-2</v>
      </c>
      <c r="N672" s="59">
        <v>12.35</v>
      </c>
      <c r="O672" s="60">
        <v>11.608999999999998</v>
      </c>
      <c r="P672">
        <v>142</v>
      </c>
      <c r="Q672" s="59">
        <v>1648.48</v>
      </c>
      <c r="R672">
        <v>0</v>
      </c>
      <c r="S672" s="59">
        <f t="shared" si="10"/>
        <v>1648.48</v>
      </c>
      <c r="T672" s="50">
        <v>44705.60708159722</v>
      </c>
    </row>
    <row r="673" spans="1:20" x14ac:dyDescent="0.25">
      <c r="A673" t="s">
        <v>260</v>
      </c>
      <c r="B673" t="s">
        <v>258</v>
      </c>
      <c r="C673" t="s">
        <v>361</v>
      </c>
      <c r="D673" t="s">
        <v>281</v>
      </c>
      <c r="E673" t="s">
        <v>122</v>
      </c>
      <c r="F673" t="s">
        <v>43</v>
      </c>
      <c r="G673" t="s">
        <v>14</v>
      </c>
      <c r="H673" t="s">
        <v>408</v>
      </c>
      <c r="I673">
        <v>1269</v>
      </c>
      <c r="J673" s="63">
        <v>96931.051738459995</v>
      </c>
      <c r="K673" s="63">
        <v>2769690.1932856217</v>
      </c>
      <c r="M673" s="62">
        <v>3.4997073670348974E-2</v>
      </c>
      <c r="N673" s="59">
        <v>12.35</v>
      </c>
      <c r="O673" s="60">
        <v>11.608999999999998</v>
      </c>
      <c r="P673">
        <v>44</v>
      </c>
      <c r="Q673" s="61">
        <v>510.8</v>
      </c>
      <c r="R673">
        <v>0</v>
      </c>
      <c r="S673" s="59">
        <f t="shared" si="10"/>
        <v>510.8</v>
      </c>
      <c r="T673" s="50">
        <v>44705.60708159722</v>
      </c>
    </row>
    <row r="674" spans="1:20" x14ac:dyDescent="0.25">
      <c r="A674" t="s">
        <v>261</v>
      </c>
      <c r="B674" t="s">
        <v>258</v>
      </c>
      <c r="C674" t="s">
        <v>355</v>
      </c>
      <c r="D674" t="s">
        <v>253</v>
      </c>
      <c r="E674" t="s">
        <v>114</v>
      </c>
      <c r="F674" t="s">
        <v>43</v>
      </c>
      <c r="G674" t="s">
        <v>14</v>
      </c>
      <c r="H674" t="s">
        <v>408</v>
      </c>
      <c r="I674">
        <v>93339</v>
      </c>
      <c r="J674" s="66">
        <v>830739.89181336504</v>
      </c>
      <c r="K674" s="63">
        <v>2769690.1932856217</v>
      </c>
      <c r="M674" s="62">
        <v>0.29993964445094734</v>
      </c>
      <c r="N674" s="59">
        <v>0.99</v>
      </c>
      <c r="O674" s="71">
        <v>0.93307499999999999</v>
      </c>
      <c r="P674">
        <v>27996</v>
      </c>
      <c r="Q674" s="59">
        <v>26122.37</v>
      </c>
      <c r="R674" s="59">
        <v>287.37</v>
      </c>
      <c r="S674" s="59">
        <f t="shared" si="10"/>
        <v>26409.739999999998</v>
      </c>
      <c r="T674" s="50">
        <v>44705.60708159722</v>
      </c>
    </row>
    <row r="675" spans="1:20" x14ac:dyDescent="0.25">
      <c r="A675" t="s">
        <v>261</v>
      </c>
      <c r="B675" t="s">
        <v>258</v>
      </c>
      <c r="C675" t="s">
        <v>356</v>
      </c>
      <c r="D675" t="s">
        <v>281</v>
      </c>
      <c r="E675" t="s">
        <v>114</v>
      </c>
      <c r="F675" t="s">
        <v>43</v>
      </c>
      <c r="G675" t="s">
        <v>14</v>
      </c>
      <c r="H675" t="s">
        <v>408</v>
      </c>
      <c r="I675">
        <v>28825</v>
      </c>
      <c r="J675" s="66">
        <v>830739.89181336504</v>
      </c>
      <c r="K675" s="63">
        <v>2769690.1932856212</v>
      </c>
      <c r="M675" s="62">
        <v>0.2999396444509474</v>
      </c>
      <c r="N675" s="59">
        <v>0.99</v>
      </c>
      <c r="O675" s="71">
        <v>0.93307499999999999</v>
      </c>
      <c r="P675">
        <v>8645</v>
      </c>
      <c r="Q675" s="59">
        <v>8066.43</v>
      </c>
      <c r="R675" s="59">
        <v>96.13</v>
      </c>
      <c r="S675" s="59">
        <f t="shared" si="10"/>
        <v>8162.56</v>
      </c>
      <c r="T675" s="50">
        <v>44705.60708159722</v>
      </c>
    </row>
    <row r="676" spans="1:20" x14ac:dyDescent="0.25">
      <c r="A676" t="s">
        <v>261</v>
      </c>
      <c r="B676" t="s">
        <v>258</v>
      </c>
      <c r="C676" t="s">
        <v>357</v>
      </c>
      <c r="D676" t="s">
        <v>283</v>
      </c>
      <c r="E676" t="s">
        <v>114</v>
      </c>
      <c r="F676" t="s">
        <v>43</v>
      </c>
      <c r="G676" t="s">
        <v>14</v>
      </c>
      <c r="H676" t="s">
        <v>408</v>
      </c>
      <c r="I676">
        <v>4414</v>
      </c>
      <c r="J676" s="66">
        <v>830739.89181336504</v>
      </c>
      <c r="K676" s="63">
        <v>2734990.5484249759</v>
      </c>
      <c r="M676" s="62">
        <v>0.30374506862254819</v>
      </c>
      <c r="N676" s="59">
        <v>0.98</v>
      </c>
      <c r="O676" s="74">
        <v>0.92364999999999997</v>
      </c>
      <c r="P676">
        <v>1340</v>
      </c>
      <c r="Q676" s="59">
        <v>1237.69</v>
      </c>
      <c r="R676" s="59">
        <v>10.15</v>
      </c>
      <c r="S676" s="59">
        <f t="shared" si="10"/>
        <v>1247.8400000000001</v>
      </c>
      <c r="T676" s="50">
        <v>44705.60708159722</v>
      </c>
    </row>
    <row r="677" spans="1:20" x14ac:dyDescent="0.25">
      <c r="A677" t="s">
        <v>261</v>
      </c>
      <c r="B677" t="s">
        <v>258</v>
      </c>
      <c r="C677" t="s">
        <v>358</v>
      </c>
      <c r="D677" t="s">
        <v>281</v>
      </c>
      <c r="E677" t="s">
        <v>160</v>
      </c>
      <c r="F677" t="s">
        <v>43</v>
      </c>
      <c r="G677" t="s">
        <v>303</v>
      </c>
      <c r="H677" t="s">
        <v>408</v>
      </c>
      <c r="I677">
        <v>4638</v>
      </c>
      <c r="J677" s="66">
        <v>830739.89181336504</v>
      </c>
      <c r="N677" s="59">
        <v>4.0599999999999996</v>
      </c>
      <c r="O677" s="69">
        <v>3.8163999999999993</v>
      </c>
      <c r="Q677">
        <v>0</v>
      </c>
      <c r="R677">
        <v>0</v>
      </c>
      <c r="S677" s="59">
        <f t="shared" si="10"/>
        <v>0</v>
      </c>
      <c r="T677" s="50">
        <v>44705.60708159722</v>
      </c>
    </row>
    <row r="678" spans="1:20" x14ac:dyDescent="0.25">
      <c r="A678" t="s">
        <v>261</v>
      </c>
      <c r="B678" t="s">
        <v>258</v>
      </c>
      <c r="C678" t="s">
        <v>359</v>
      </c>
      <c r="D678" t="s">
        <v>283</v>
      </c>
      <c r="E678" t="s">
        <v>160</v>
      </c>
      <c r="F678" t="s">
        <v>43</v>
      </c>
      <c r="G678" t="s">
        <v>14</v>
      </c>
      <c r="H678" t="s">
        <v>408</v>
      </c>
      <c r="I678">
        <v>4495</v>
      </c>
      <c r="J678" s="66">
        <v>830739.89181336504</v>
      </c>
      <c r="K678" s="63">
        <v>2734990.5484249759</v>
      </c>
      <c r="M678" s="62">
        <v>0.30374506862254819</v>
      </c>
      <c r="N678" s="59">
        <v>10.32</v>
      </c>
      <c r="O678" s="69">
        <v>9.7007999999999992</v>
      </c>
      <c r="P678">
        <v>1365</v>
      </c>
      <c r="Q678" s="59">
        <v>13241.59</v>
      </c>
      <c r="R678" s="61">
        <v>-38.799999999999997</v>
      </c>
      <c r="S678" s="59">
        <f t="shared" si="10"/>
        <v>13202.79</v>
      </c>
      <c r="T678" s="50">
        <v>44705.60708159722</v>
      </c>
    </row>
    <row r="679" spans="1:20" x14ac:dyDescent="0.25">
      <c r="A679" t="s">
        <v>261</v>
      </c>
      <c r="B679" t="s">
        <v>258</v>
      </c>
      <c r="C679" t="s">
        <v>360</v>
      </c>
      <c r="D679" t="s">
        <v>253</v>
      </c>
      <c r="E679" t="s">
        <v>122</v>
      </c>
      <c r="F679" t="s">
        <v>43</v>
      </c>
      <c r="G679" t="s">
        <v>14</v>
      </c>
      <c r="H679" t="s">
        <v>408</v>
      </c>
      <c r="I679">
        <v>4080</v>
      </c>
      <c r="J679" s="66">
        <v>830739.89181336504</v>
      </c>
      <c r="K679" s="63">
        <v>2769690.1932856217</v>
      </c>
      <c r="M679" s="62">
        <v>0.29993964445094734</v>
      </c>
      <c r="N679" s="59">
        <v>12.35</v>
      </c>
      <c r="O679" s="60">
        <v>11.608999999999998</v>
      </c>
      <c r="P679">
        <v>1223</v>
      </c>
      <c r="Q679" s="59">
        <v>14197.81</v>
      </c>
      <c r="R679" s="59">
        <v>23.22</v>
      </c>
      <c r="S679" s="59">
        <f t="shared" si="10"/>
        <v>14221.029999999999</v>
      </c>
      <c r="T679" s="50">
        <v>44705.60708159722</v>
      </c>
    </row>
    <row r="680" spans="1:20" x14ac:dyDescent="0.25">
      <c r="A680" t="s">
        <v>261</v>
      </c>
      <c r="B680" t="s">
        <v>258</v>
      </c>
      <c r="C680" t="s">
        <v>361</v>
      </c>
      <c r="D680" t="s">
        <v>281</v>
      </c>
      <c r="E680" t="s">
        <v>122</v>
      </c>
      <c r="F680" t="s">
        <v>43</v>
      </c>
      <c r="G680" t="s">
        <v>14</v>
      </c>
      <c r="H680" t="s">
        <v>408</v>
      </c>
      <c r="I680">
        <v>1269</v>
      </c>
      <c r="J680" s="66">
        <v>830739.89181336504</v>
      </c>
      <c r="K680" s="63">
        <v>2769690.1932856217</v>
      </c>
      <c r="M680" s="62">
        <v>0.29993964445094734</v>
      </c>
      <c r="N680" s="59">
        <v>12.35</v>
      </c>
      <c r="O680" s="60">
        <v>11.608999999999998</v>
      </c>
      <c r="P680">
        <v>380</v>
      </c>
      <c r="Q680" s="59">
        <v>4411.42</v>
      </c>
      <c r="R680" s="59">
        <v>11.61</v>
      </c>
      <c r="S680" s="59">
        <f t="shared" si="10"/>
        <v>4423.03</v>
      </c>
      <c r="T680" s="50">
        <v>44705.60708159722</v>
      </c>
    </row>
    <row r="681" spans="1:20" x14ac:dyDescent="0.25">
      <c r="A681" t="s">
        <v>262</v>
      </c>
      <c r="B681" t="s">
        <v>258</v>
      </c>
      <c r="C681" t="s">
        <v>355</v>
      </c>
      <c r="D681" t="s">
        <v>253</v>
      </c>
      <c r="E681" t="s">
        <v>114</v>
      </c>
      <c r="F681" t="s">
        <v>43</v>
      </c>
      <c r="G681" t="s">
        <v>14</v>
      </c>
      <c r="H681" t="s">
        <v>408</v>
      </c>
      <c r="I681">
        <v>93339</v>
      </c>
      <c r="J681" s="66">
        <v>201460.565855163</v>
      </c>
      <c r="K681" s="63">
        <v>2769690.1932856217</v>
      </c>
      <c r="M681" s="64">
        <v>7.2737581388543249E-2</v>
      </c>
      <c r="N681" s="59">
        <v>0.99</v>
      </c>
      <c r="O681" s="71">
        <v>0.93307499999999999</v>
      </c>
      <c r="P681">
        <v>6789</v>
      </c>
      <c r="Q681" s="59">
        <v>6334.65</v>
      </c>
      <c r="R681" s="59">
        <v>69.959999999999994</v>
      </c>
      <c r="S681" s="59">
        <f t="shared" si="10"/>
        <v>6404.61</v>
      </c>
      <c r="T681" s="50">
        <v>44705.60708159722</v>
      </c>
    </row>
    <row r="682" spans="1:20" x14ac:dyDescent="0.25">
      <c r="A682" t="s">
        <v>262</v>
      </c>
      <c r="B682" t="s">
        <v>258</v>
      </c>
      <c r="C682" t="s">
        <v>356</v>
      </c>
      <c r="D682" t="s">
        <v>281</v>
      </c>
      <c r="E682" t="s">
        <v>114</v>
      </c>
      <c r="F682" t="s">
        <v>43</v>
      </c>
      <c r="G682" t="s">
        <v>14</v>
      </c>
      <c r="H682" t="s">
        <v>408</v>
      </c>
      <c r="I682">
        <v>28825</v>
      </c>
      <c r="J682" s="66">
        <v>201460.565855163</v>
      </c>
      <c r="K682" s="63">
        <v>2769690.1932856212</v>
      </c>
      <c r="M682" s="64">
        <v>7.2737581388543263E-2</v>
      </c>
      <c r="N682" s="59">
        <v>0.99</v>
      </c>
      <c r="O682" s="71">
        <v>0.93307499999999999</v>
      </c>
      <c r="P682">
        <v>2096</v>
      </c>
      <c r="Q682" s="59">
        <v>1955.73</v>
      </c>
      <c r="R682" s="59">
        <v>23.34</v>
      </c>
      <c r="S682" s="59">
        <f t="shared" si="10"/>
        <v>1979.07</v>
      </c>
      <c r="T682" s="50">
        <v>44705.60708159722</v>
      </c>
    </row>
    <row r="683" spans="1:20" x14ac:dyDescent="0.25">
      <c r="A683" t="s">
        <v>262</v>
      </c>
      <c r="B683" t="s">
        <v>258</v>
      </c>
      <c r="C683" t="s">
        <v>357</v>
      </c>
      <c r="D683" t="s">
        <v>283</v>
      </c>
      <c r="E683" t="s">
        <v>114</v>
      </c>
      <c r="F683" t="s">
        <v>43</v>
      </c>
      <c r="G683" t="s">
        <v>14</v>
      </c>
      <c r="H683" t="s">
        <v>408</v>
      </c>
      <c r="I683">
        <v>4414</v>
      </c>
      <c r="J683" s="66">
        <v>201460.565855163</v>
      </c>
      <c r="K683" s="63">
        <v>2734990.5484249759</v>
      </c>
      <c r="M683" s="64">
        <v>7.3660424885628933E-2</v>
      </c>
      <c r="N683" s="59">
        <v>0.98</v>
      </c>
      <c r="O683" s="74">
        <v>0.92364999999999997</v>
      </c>
      <c r="P683">
        <v>325</v>
      </c>
      <c r="Q683" s="59">
        <v>300.19</v>
      </c>
      <c r="R683" s="59">
        <v>1.85</v>
      </c>
      <c r="S683" s="59">
        <f t="shared" si="10"/>
        <v>302.04000000000002</v>
      </c>
      <c r="T683" s="50">
        <v>44705.60708159722</v>
      </c>
    </row>
    <row r="684" spans="1:20" x14ac:dyDescent="0.25">
      <c r="A684" t="s">
        <v>262</v>
      </c>
      <c r="B684" t="s">
        <v>258</v>
      </c>
      <c r="C684" t="s">
        <v>358</v>
      </c>
      <c r="D684" t="s">
        <v>281</v>
      </c>
      <c r="E684" t="s">
        <v>160</v>
      </c>
      <c r="F684" t="s">
        <v>43</v>
      </c>
      <c r="G684" t="s">
        <v>14</v>
      </c>
      <c r="H684" t="s">
        <v>408</v>
      </c>
      <c r="I684">
        <v>4638</v>
      </c>
      <c r="J684" s="66">
        <v>201460.565855163</v>
      </c>
      <c r="K684" s="73">
        <v>1840727.5111294952</v>
      </c>
      <c r="M684" s="62">
        <v>0.10944616443068431</v>
      </c>
      <c r="N684" s="59">
        <v>4.0599999999999996</v>
      </c>
      <c r="O684" s="69">
        <v>3.8163999999999993</v>
      </c>
      <c r="P684">
        <v>507</v>
      </c>
      <c r="Q684" s="59">
        <v>1934.91</v>
      </c>
      <c r="R684" s="59">
        <v>-15.26</v>
      </c>
      <c r="S684" s="59">
        <f t="shared" si="10"/>
        <v>1919.65</v>
      </c>
      <c r="T684" s="50">
        <v>44705.60708159722</v>
      </c>
    </row>
    <row r="685" spans="1:20" x14ac:dyDescent="0.25">
      <c r="A685" t="s">
        <v>262</v>
      </c>
      <c r="B685" t="s">
        <v>258</v>
      </c>
      <c r="C685" t="s">
        <v>359</v>
      </c>
      <c r="D685" t="s">
        <v>283</v>
      </c>
      <c r="E685" t="s">
        <v>160</v>
      </c>
      <c r="F685" t="s">
        <v>43</v>
      </c>
      <c r="G685" t="s">
        <v>14</v>
      </c>
      <c r="H685" t="s">
        <v>408</v>
      </c>
      <c r="I685">
        <v>4495</v>
      </c>
      <c r="J685" s="66">
        <v>201460.565855163</v>
      </c>
      <c r="K685" s="63">
        <v>2734990.5484249759</v>
      </c>
      <c r="M685" s="64">
        <v>7.3660424885628933E-2</v>
      </c>
      <c r="N685" s="59">
        <v>10.32</v>
      </c>
      <c r="O685" s="69">
        <v>9.7007999999999992</v>
      </c>
      <c r="P685">
        <v>331</v>
      </c>
      <c r="Q685" s="59">
        <v>3210.96</v>
      </c>
      <c r="R685" s="61">
        <v>-19.399999999999999</v>
      </c>
      <c r="S685" s="59">
        <f t="shared" si="10"/>
        <v>3191.56</v>
      </c>
      <c r="T685" s="50">
        <v>44705.60708159722</v>
      </c>
    </row>
    <row r="686" spans="1:20" x14ac:dyDescent="0.25">
      <c r="A686" t="s">
        <v>262</v>
      </c>
      <c r="B686" t="s">
        <v>258</v>
      </c>
      <c r="C686" t="s">
        <v>360</v>
      </c>
      <c r="D686" t="s">
        <v>253</v>
      </c>
      <c r="E686" t="s">
        <v>122</v>
      </c>
      <c r="F686" t="s">
        <v>43</v>
      </c>
      <c r="G686" t="s">
        <v>14</v>
      </c>
      <c r="H686" t="s">
        <v>408</v>
      </c>
      <c r="I686">
        <v>4080</v>
      </c>
      <c r="J686" s="66">
        <v>201460.565855163</v>
      </c>
      <c r="K686" s="63">
        <v>2769690.1932856217</v>
      </c>
      <c r="M686" s="64">
        <v>7.2737581388543249E-2</v>
      </c>
      <c r="N686" s="59">
        <v>12.35</v>
      </c>
      <c r="O686" s="60">
        <v>11.608999999999998</v>
      </c>
      <c r="P686">
        <v>296</v>
      </c>
      <c r="Q686" s="59">
        <v>3436.26</v>
      </c>
      <c r="R686" s="59">
        <v>11.61</v>
      </c>
      <c r="S686" s="59">
        <f t="shared" si="10"/>
        <v>3447.8700000000003</v>
      </c>
      <c r="T686" s="50">
        <v>44705.60708159722</v>
      </c>
    </row>
    <row r="687" spans="1:20" x14ac:dyDescent="0.25">
      <c r="A687" t="s">
        <v>262</v>
      </c>
      <c r="B687" t="s">
        <v>258</v>
      </c>
      <c r="C687" t="s">
        <v>361</v>
      </c>
      <c r="D687" t="s">
        <v>281</v>
      </c>
      <c r="E687" t="s">
        <v>122</v>
      </c>
      <c r="F687" t="s">
        <v>43</v>
      </c>
      <c r="G687" t="s">
        <v>14</v>
      </c>
      <c r="H687" t="s">
        <v>408</v>
      </c>
      <c r="I687">
        <v>1269</v>
      </c>
      <c r="J687" s="66">
        <v>201460.565855163</v>
      </c>
      <c r="K687" s="63">
        <v>2769690.1932856217</v>
      </c>
      <c r="M687" s="64">
        <v>7.2737581388543249E-2</v>
      </c>
      <c r="N687" s="59">
        <v>12.35</v>
      </c>
      <c r="O687" s="60">
        <v>11.608999999999998</v>
      </c>
      <c r="P687">
        <v>92</v>
      </c>
      <c r="Q687" s="59">
        <v>1068.03</v>
      </c>
      <c r="R687" s="59">
        <v>11.61</v>
      </c>
      <c r="S687" s="59">
        <f t="shared" si="10"/>
        <v>1079.6399999999999</v>
      </c>
      <c r="T687" s="50">
        <v>44705.60708159722</v>
      </c>
    </row>
    <row r="688" spans="1:20" x14ac:dyDescent="0.25">
      <c r="A688" t="s">
        <v>264</v>
      </c>
      <c r="B688" t="s">
        <v>263</v>
      </c>
      <c r="C688" t="s">
        <v>355</v>
      </c>
      <c r="D688" t="s">
        <v>253</v>
      </c>
      <c r="E688" t="s">
        <v>114</v>
      </c>
      <c r="F688" t="s">
        <v>43</v>
      </c>
      <c r="G688" t="s">
        <v>14</v>
      </c>
      <c r="H688" t="s">
        <v>408</v>
      </c>
      <c r="I688">
        <v>93339</v>
      </c>
      <c r="J688" s="66">
        <v>398716.64919436502</v>
      </c>
      <c r="K688" s="63">
        <v>2769690.1932856217</v>
      </c>
      <c r="M688" s="62">
        <v>0.14395712927061216</v>
      </c>
      <c r="N688" s="59">
        <v>0.99</v>
      </c>
      <c r="O688" s="71">
        <v>0.93307499999999999</v>
      </c>
      <c r="P688">
        <v>13436</v>
      </c>
      <c r="Q688" s="61">
        <v>12536.8</v>
      </c>
      <c r="R688" s="59">
        <v>138.08000000000001</v>
      </c>
      <c r="S688" s="59">
        <f t="shared" si="10"/>
        <v>12674.88</v>
      </c>
      <c r="T688" s="50">
        <v>44705.60708159722</v>
      </c>
    </row>
    <row r="689" spans="1:20" x14ac:dyDescent="0.25">
      <c r="A689" t="s">
        <v>264</v>
      </c>
      <c r="B689" t="s">
        <v>263</v>
      </c>
      <c r="C689" t="s">
        <v>356</v>
      </c>
      <c r="D689" t="s">
        <v>281</v>
      </c>
      <c r="E689" t="s">
        <v>114</v>
      </c>
      <c r="F689" t="s">
        <v>43</v>
      </c>
      <c r="G689" t="s">
        <v>14</v>
      </c>
      <c r="H689" t="s">
        <v>408</v>
      </c>
      <c r="I689">
        <v>28825</v>
      </c>
      <c r="J689" s="66">
        <v>398716.64919436502</v>
      </c>
      <c r="K689" s="63">
        <v>2769690.1932856212</v>
      </c>
      <c r="M689" s="62">
        <v>0.14395712927061219</v>
      </c>
      <c r="N689" s="59">
        <v>0.99</v>
      </c>
      <c r="O689" s="71">
        <v>0.93307499999999999</v>
      </c>
      <c r="P689">
        <v>4149</v>
      </c>
      <c r="Q689" s="59">
        <v>3871.33</v>
      </c>
      <c r="R689" s="59">
        <v>43.86</v>
      </c>
      <c r="S689" s="59">
        <f t="shared" si="10"/>
        <v>3915.19</v>
      </c>
      <c r="T689" s="50">
        <v>44705.60708159722</v>
      </c>
    </row>
    <row r="690" spans="1:20" x14ac:dyDescent="0.25">
      <c r="A690" t="s">
        <v>264</v>
      </c>
      <c r="B690" t="s">
        <v>263</v>
      </c>
      <c r="C690" t="s">
        <v>357</v>
      </c>
      <c r="D690" t="s">
        <v>283</v>
      </c>
      <c r="E690" t="s">
        <v>114</v>
      </c>
      <c r="F690" t="s">
        <v>43</v>
      </c>
      <c r="G690" t="s">
        <v>14</v>
      </c>
      <c r="H690" t="s">
        <v>408</v>
      </c>
      <c r="I690">
        <v>4414</v>
      </c>
      <c r="J690" s="66">
        <v>398716.64919436502</v>
      </c>
      <c r="K690" s="63">
        <v>2734990.5484249759</v>
      </c>
      <c r="M690" s="62">
        <v>0.14578355651867889</v>
      </c>
      <c r="N690" s="59">
        <v>0.98</v>
      </c>
      <c r="O690" s="74">
        <v>0.92364999999999997</v>
      </c>
      <c r="P690">
        <v>643</v>
      </c>
      <c r="Q690" s="59">
        <v>593.91</v>
      </c>
      <c r="R690" s="59">
        <v>5.55</v>
      </c>
      <c r="S690" s="59">
        <f t="shared" si="10"/>
        <v>599.45999999999992</v>
      </c>
      <c r="T690" s="50">
        <v>44705.60708159722</v>
      </c>
    </row>
    <row r="691" spans="1:20" x14ac:dyDescent="0.25">
      <c r="A691" t="s">
        <v>264</v>
      </c>
      <c r="B691" t="s">
        <v>263</v>
      </c>
      <c r="C691" t="s">
        <v>358</v>
      </c>
      <c r="D691" t="s">
        <v>281</v>
      </c>
      <c r="E691" t="s">
        <v>160</v>
      </c>
      <c r="F691" t="s">
        <v>43</v>
      </c>
      <c r="G691" t="s">
        <v>14</v>
      </c>
      <c r="H691" t="s">
        <v>408</v>
      </c>
      <c r="I691">
        <v>4638</v>
      </c>
      <c r="J691" s="66">
        <v>398716.64919436502</v>
      </c>
      <c r="K691" s="73">
        <v>1840727.5111294952</v>
      </c>
      <c r="M691" s="62">
        <v>0.21660818713450267</v>
      </c>
      <c r="N691" s="59">
        <v>4.0599999999999996</v>
      </c>
      <c r="O691" s="69">
        <v>3.8163999999999993</v>
      </c>
      <c r="P691">
        <v>1004</v>
      </c>
      <c r="Q691" s="59">
        <v>3831.67</v>
      </c>
      <c r="R691" s="59">
        <v>-26.72</v>
      </c>
      <c r="S691" s="59">
        <f t="shared" si="10"/>
        <v>3804.9500000000003</v>
      </c>
      <c r="T691" s="50">
        <v>44705.60708159722</v>
      </c>
    </row>
    <row r="692" spans="1:20" x14ac:dyDescent="0.25">
      <c r="A692" t="s">
        <v>264</v>
      </c>
      <c r="B692" t="s">
        <v>263</v>
      </c>
      <c r="C692" t="s">
        <v>359</v>
      </c>
      <c r="D692" t="s">
        <v>283</v>
      </c>
      <c r="E692" t="s">
        <v>160</v>
      </c>
      <c r="F692" t="s">
        <v>43</v>
      </c>
      <c r="G692" t="s">
        <v>14</v>
      </c>
      <c r="H692" t="s">
        <v>408</v>
      </c>
      <c r="I692">
        <v>4495</v>
      </c>
      <c r="J692" s="66">
        <v>398716.64919436502</v>
      </c>
      <c r="K692" s="63">
        <v>2734990.5484249759</v>
      </c>
      <c r="M692" s="62">
        <v>0.14578355651867889</v>
      </c>
      <c r="N692" s="59">
        <v>10.32</v>
      </c>
      <c r="O692" s="69">
        <v>9.7007999999999992</v>
      </c>
      <c r="P692">
        <v>655</v>
      </c>
      <c r="Q692" s="59">
        <v>6354.02</v>
      </c>
      <c r="R692" s="61">
        <v>-19.399999999999999</v>
      </c>
      <c r="S692" s="59">
        <f t="shared" si="10"/>
        <v>6334.6200000000008</v>
      </c>
      <c r="T692" s="50">
        <v>44705.60708159722</v>
      </c>
    </row>
    <row r="693" spans="1:20" x14ac:dyDescent="0.25">
      <c r="A693" t="s">
        <v>264</v>
      </c>
      <c r="B693" t="s">
        <v>263</v>
      </c>
      <c r="C693" t="s">
        <v>360</v>
      </c>
      <c r="D693" t="s">
        <v>253</v>
      </c>
      <c r="E693" t="s">
        <v>122</v>
      </c>
      <c r="F693" t="s">
        <v>43</v>
      </c>
      <c r="G693" t="s">
        <v>14</v>
      </c>
      <c r="H693" t="s">
        <v>408</v>
      </c>
      <c r="I693">
        <v>4080</v>
      </c>
      <c r="J693" s="66">
        <v>398716.64919436502</v>
      </c>
      <c r="K693" s="63">
        <v>2769690.1932856217</v>
      </c>
      <c r="M693" s="62">
        <v>0.14395712927061216</v>
      </c>
      <c r="N693" s="59">
        <v>12.35</v>
      </c>
      <c r="O693" s="60">
        <v>11.608999999999998</v>
      </c>
      <c r="P693">
        <v>587</v>
      </c>
      <c r="Q693" s="59">
        <v>6814.48</v>
      </c>
      <c r="R693">
        <v>0</v>
      </c>
      <c r="S693" s="59">
        <f t="shared" si="10"/>
        <v>6814.48</v>
      </c>
      <c r="T693" s="50">
        <v>44705.60708159722</v>
      </c>
    </row>
    <row r="694" spans="1:20" x14ac:dyDescent="0.25">
      <c r="A694" t="s">
        <v>264</v>
      </c>
      <c r="B694" t="s">
        <v>263</v>
      </c>
      <c r="C694" t="s">
        <v>361</v>
      </c>
      <c r="D694" t="s">
        <v>281</v>
      </c>
      <c r="E694" t="s">
        <v>122</v>
      </c>
      <c r="F694" t="s">
        <v>43</v>
      </c>
      <c r="G694" t="s">
        <v>14</v>
      </c>
      <c r="H694" t="s">
        <v>408</v>
      </c>
      <c r="I694">
        <v>1269</v>
      </c>
      <c r="J694" s="66">
        <v>398716.64919436502</v>
      </c>
      <c r="K694" s="63">
        <v>2769690.1932856217</v>
      </c>
      <c r="M694" s="62">
        <v>0.14395712927061216</v>
      </c>
      <c r="N694" s="59">
        <v>12.35</v>
      </c>
      <c r="O694" s="60">
        <v>11.608999999999998</v>
      </c>
      <c r="P694">
        <v>182</v>
      </c>
      <c r="Q694" s="59">
        <v>2112.84</v>
      </c>
      <c r="R694" s="59">
        <v>11.61</v>
      </c>
      <c r="S694" s="59">
        <f t="shared" si="10"/>
        <v>2124.4500000000003</v>
      </c>
      <c r="T694" s="50">
        <v>44705.60708159722</v>
      </c>
    </row>
    <row r="695" spans="1:20" x14ac:dyDescent="0.25">
      <c r="A695" t="s">
        <v>265</v>
      </c>
      <c r="B695" t="s">
        <v>263</v>
      </c>
      <c r="C695" t="s">
        <v>355</v>
      </c>
      <c r="D695" t="s">
        <v>253</v>
      </c>
      <c r="E695" t="s">
        <v>114</v>
      </c>
      <c r="F695" t="s">
        <v>43</v>
      </c>
      <c r="G695" t="s">
        <v>14</v>
      </c>
      <c r="H695" t="s">
        <v>408</v>
      </c>
      <c r="I695">
        <v>93339</v>
      </c>
      <c r="J695" s="71">
        <v>196977.47305199999</v>
      </c>
      <c r="K695" s="63">
        <v>2769690.1932856217</v>
      </c>
      <c r="M695" s="64">
        <v>7.111895530031466E-2</v>
      </c>
      <c r="N695" s="59">
        <v>0.99</v>
      </c>
      <c r="O695" s="71">
        <v>0.93307499999999999</v>
      </c>
      <c r="P695">
        <v>6638</v>
      </c>
      <c r="Q695" s="59">
        <v>6193.75</v>
      </c>
      <c r="R695" s="59">
        <v>67.180000000000007</v>
      </c>
      <c r="S695" s="59">
        <f t="shared" si="10"/>
        <v>6260.93</v>
      </c>
      <c r="T695" s="50">
        <v>44705.60708159722</v>
      </c>
    </row>
    <row r="696" spans="1:20" x14ac:dyDescent="0.25">
      <c r="A696" t="s">
        <v>265</v>
      </c>
      <c r="B696" t="s">
        <v>263</v>
      </c>
      <c r="C696" t="s">
        <v>356</v>
      </c>
      <c r="D696" t="s">
        <v>281</v>
      </c>
      <c r="E696" t="s">
        <v>114</v>
      </c>
      <c r="F696" t="s">
        <v>43</v>
      </c>
      <c r="G696" t="s">
        <v>14</v>
      </c>
      <c r="H696" t="s">
        <v>408</v>
      </c>
      <c r="I696">
        <v>28825</v>
      </c>
      <c r="J696" s="71">
        <v>196977.47305199999</v>
      </c>
      <c r="K696" s="63">
        <v>2769690.1932856212</v>
      </c>
      <c r="M696" s="64">
        <v>7.1118955300314673E-2</v>
      </c>
      <c r="N696" s="59">
        <v>0.99</v>
      </c>
      <c r="O696" s="71">
        <v>0.93307499999999999</v>
      </c>
      <c r="P696">
        <v>2050</v>
      </c>
      <c r="Q696" s="61">
        <v>1912.8</v>
      </c>
      <c r="R696" s="59">
        <v>23.31</v>
      </c>
      <c r="S696" s="59">
        <f t="shared" si="10"/>
        <v>1936.11</v>
      </c>
      <c r="T696" s="50">
        <v>44705.60708159722</v>
      </c>
    </row>
    <row r="697" spans="1:20" x14ac:dyDescent="0.25">
      <c r="A697" t="s">
        <v>265</v>
      </c>
      <c r="B697" t="s">
        <v>263</v>
      </c>
      <c r="C697" t="s">
        <v>357</v>
      </c>
      <c r="D697" t="s">
        <v>283</v>
      </c>
      <c r="E697" t="s">
        <v>114</v>
      </c>
      <c r="F697" t="s">
        <v>43</v>
      </c>
      <c r="G697" t="s">
        <v>14</v>
      </c>
      <c r="H697" t="s">
        <v>408</v>
      </c>
      <c r="I697">
        <v>4414</v>
      </c>
      <c r="J697" s="71">
        <v>196977.47305199999</v>
      </c>
      <c r="K697" s="63">
        <v>2734990.5484249759</v>
      </c>
      <c r="M697" s="64">
        <v>7.2021262803059857E-2</v>
      </c>
      <c r="N697" s="59">
        <v>0.98</v>
      </c>
      <c r="O697" s="74">
        <v>0.92364999999999997</v>
      </c>
      <c r="P697">
        <v>317</v>
      </c>
      <c r="Q697" s="61">
        <v>292.8</v>
      </c>
      <c r="R697" s="59">
        <v>2.77</v>
      </c>
      <c r="S697" s="59">
        <f t="shared" si="10"/>
        <v>295.57</v>
      </c>
      <c r="T697" s="50">
        <v>44705.60708159722</v>
      </c>
    </row>
    <row r="698" spans="1:20" x14ac:dyDescent="0.25">
      <c r="A698" t="s">
        <v>265</v>
      </c>
      <c r="B698" t="s">
        <v>263</v>
      </c>
      <c r="C698" t="s">
        <v>358</v>
      </c>
      <c r="D698" t="s">
        <v>281</v>
      </c>
      <c r="E698" t="s">
        <v>160</v>
      </c>
      <c r="F698" t="s">
        <v>43</v>
      </c>
      <c r="G698" t="s">
        <v>14</v>
      </c>
      <c r="H698" t="s">
        <v>408</v>
      </c>
      <c r="I698">
        <v>4638</v>
      </c>
      <c r="J698" s="71">
        <v>196977.47305199999</v>
      </c>
      <c r="K698" s="73">
        <v>1840727.5111294952</v>
      </c>
      <c r="M698" s="62">
        <v>0.10701066391468879</v>
      </c>
      <c r="N698" s="59">
        <v>4.0599999999999996</v>
      </c>
      <c r="O698" s="69">
        <v>3.8163999999999993</v>
      </c>
      <c r="P698">
        <v>496</v>
      </c>
      <c r="Q698" s="59">
        <v>1892.93</v>
      </c>
      <c r="R698" s="59">
        <v>-15.26</v>
      </c>
      <c r="S698" s="59">
        <f t="shared" si="10"/>
        <v>1877.67</v>
      </c>
      <c r="T698" s="50">
        <v>44705.60708159722</v>
      </c>
    </row>
    <row r="699" spans="1:20" x14ac:dyDescent="0.25">
      <c r="A699" t="s">
        <v>265</v>
      </c>
      <c r="B699" t="s">
        <v>263</v>
      </c>
      <c r="C699" t="s">
        <v>359</v>
      </c>
      <c r="D699" t="s">
        <v>283</v>
      </c>
      <c r="E699" t="s">
        <v>160</v>
      </c>
      <c r="F699" t="s">
        <v>43</v>
      </c>
      <c r="G699" t="s">
        <v>14</v>
      </c>
      <c r="H699" t="s">
        <v>408</v>
      </c>
      <c r="I699">
        <v>4495</v>
      </c>
      <c r="J699" s="71">
        <v>196977.47305199999</v>
      </c>
      <c r="K699" s="63">
        <v>2734990.5484249759</v>
      </c>
      <c r="M699" s="64">
        <v>7.2021262803059857E-2</v>
      </c>
      <c r="N699" s="59">
        <v>10.32</v>
      </c>
      <c r="O699" s="69">
        <v>9.7007999999999992</v>
      </c>
      <c r="P699">
        <v>323</v>
      </c>
      <c r="Q699" s="59">
        <v>3133.36</v>
      </c>
      <c r="R699" s="59">
        <v>9.7200000000000006</v>
      </c>
      <c r="S699" s="59">
        <f t="shared" si="10"/>
        <v>3143.08</v>
      </c>
      <c r="T699" s="50">
        <v>44705.60708159722</v>
      </c>
    </row>
    <row r="700" spans="1:20" x14ac:dyDescent="0.25">
      <c r="A700" t="s">
        <v>265</v>
      </c>
      <c r="B700" t="s">
        <v>263</v>
      </c>
      <c r="C700" t="s">
        <v>360</v>
      </c>
      <c r="D700" t="s">
        <v>253</v>
      </c>
      <c r="E700" t="s">
        <v>122</v>
      </c>
      <c r="F700" t="s">
        <v>43</v>
      </c>
      <c r="G700" t="s">
        <v>14</v>
      </c>
      <c r="H700" t="s">
        <v>408</v>
      </c>
      <c r="I700">
        <v>4080</v>
      </c>
      <c r="J700" s="71">
        <v>196977.47305199999</v>
      </c>
      <c r="K700" s="63">
        <v>2769690.1932856217</v>
      </c>
      <c r="M700" s="64">
        <v>7.111895530031466E-2</v>
      </c>
      <c r="N700" s="59">
        <v>12.35</v>
      </c>
      <c r="O700" s="60">
        <v>11.608999999999998</v>
      </c>
      <c r="P700">
        <v>290</v>
      </c>
      <c r="Q700" s="59">
        <v>3366.61</v>
      </c>
      <c r="R700">
        <v>0</v>
      </c>
      <c r="S700" s="59">
        <f t="shared" si="10"/>
        <v>3366.61</v>
      </c>
      <c r="T700" s="50">
        <v>44705.60708159722</v>
      </c>
    </row>
    <row r="701" spans="1:20" x14ac:dyDescent="0.25">
      <c r="A701" t="s">
        <v>265</v>
      </c>
      <c r="B701" t="s">
        <v>263</v>
      </c>
      <c r="C701" t="s">
        <v>361</v>
      </c>
      <c r="D701" t="s">
        <v>281</v>
      </c>
      <c r="E701" t="s">
        <v>122</v>
      </c>
      <c r="F701" t="s">
        <v>43</v>
      </c>
      <c r="G701" t="s">
        <v>14</v>
      </c>
      <c r="H701" t="s">
        <v>408</v>
      </c>
      <c r="I701">
        <v>1269</v>
      </c>
      <c r="J701" s="71">
        <v>196977.47305199999</v>
      </c>
      <c r="K701" s="63">
        <v>2769690.1932856217</v>
      </c>
      <c r="M701" s="64">
        <v>7.111895530031466E-2</v>
      </c>
      <c r="N701" s="59">
        <v>12.35</v>
      </c>
      <c r="O701" s="60">
        <v>11.608999999999998</v>
      </c>
      <c r="P701">
        <v>90</v>
      </c>
      <c r="Q701" s="59">
        <v>1044.81</v>
      </c>
      <c r="R701">
        <v>0</v>
      </c>
      <c r="S701" s="59">
        <f t="shared" si="10"/>
        <v>1044.81</v>
      </c>
      <c r="T701" s="50">
        <v>44705.60708159722</v>
      </c>
    </row>
    <row r="702" spans="1:20" x14ac:dyDescent="0.25">
      <c r="A702" t="s">
        <v>266</v>
      </c>
      <c r="B702" t="s">
        <v>263</v>
      </c>
      <c r="C702" t="s">
        <v>355</v>
      </c>
      <c r="D702" t="s">
        <v>253</v>
      </c>
      <c r="E702" t="s">
        <v>114</v>
      </c>
      <c r="F702" t="s">
        <v>43</v>
      </c>
      <c r="G702" t="s">
        <v>14</v>
      </c>
      <c r="H702" t="s">
        <v>408</v>
      </c>
      <c r="I702">
        <v>93339</v>
      </c>
      <c r="J702" s="66">
        <v>139609.082096261</v>
      </c>
      <c r="K702" s="63">
        <v>2769690.1932856217</v>
      </c>
      <c r="M702" s="64">
        <v>5.0406028239081087E-2</v>
      </c>
      <c r="N702" s="59">
        <v>0.99</v>
      </c>
      <c r="O702" s="71">
        <v>0.93307499999999999</v>
      </c>
      <c r="P702">
        <v>4704</v>
      </c>
      <c r="Q702" s="59">
        <v>4389.18</v>
      </c>
      <c r="R702" s="59">
        <v>48.52</v>
      </c>
      <c r="S702" s="59">
        <f t="shared" si="10"/>
        <v>4437.7000000000007</v>
      </c>
      <c r="T702" s="50">
        <v>44705.60708159722</v>
      </c>
    </row>
    <row r="703" spans="1:20" x14ac:dyDescent="0.25">
      <c r="A703" t="s">
        <v>266</v>
      </c>
      <c r="B703" t="s">
        <v>263</v>
      </c>
      <c r="C703" t="s">
        <v>356</v>
      </c>
      <c r="D703" t="s">
        <v>281</v>
      </c>
      <c r="E703" t="s">
        <v>114</v>
      </c>
      <c r="F703" t="s">
        <v>43</v>
      </c>
      <c r="G703" t="s">
        <v>14</v>
      </c>
      <c r="H703" t="s">
        <v>408</v>
      </c>
      <c r="I703">
        <v>28825</v>
      </c>
      <c r="J703" s="66">
        <v>139609.082096261</v>
      </c>
      <c r="K703" s="63">
        <v>2769690.1932856212</v>
      </c>
      <c r="M703" s="64">
        <v>5.0406028239081094E-2</v>
      </c>
      <c r="N703" s="59">
        <v>0.99</v>
      </c>
      <c r="O703" s="71">
        <v>0.93307499999999999</v>
      </c>
      <c r="P703">
        <v>1452</v>
      </c>
      <c r="Q703" s="59">
        <v>1354.82</v>
      </c>
      <c r="R703" s="59">
        <v>14.93</v>
      </c>
      <c r="S703" s="59">
        <f t="shared" si="10"/>
        <v>1369.75</v>
      </c>
      <c r="T703" s="50">
        <v>44705.60708159722</v>
      </c>
    </row>
    <row r="704" spans="1:20" x14ac:dyDescent="0.25">
      <c r="A704" t="s">
        <v>266</v>
      </c>
      <c r="B704" t="s">
        <v>263</v>
      </c>
      <c r="C704" t="s">
        <v>357</v>
      </c>
      <c r="D704" t="s">
        <v>283</v>
      </c>
      <c r="E704" t="s">
        <v>114</v>
      </c>
      <c r="F704" t="s">
        <v>43</v>
      </c>
      <c r="G704" t="s">
        <v>14</v>
      </c>
      <c r="H704" t="s">
        <v>408</v>
      </c>
      <c r="I704">
        <v>4414</v>
      </c>
      <c r="J704" s="66">
        <v>139609.082096261</v>
      </c>
      <c r="K704" s="63">
        <v>2734990.5484249759</v>
      </c>
      <c r="M704" s="64">
        <v>5.1045544627808297E-2</v>
      </c>
      <c r="N704" s="59">
        <v>0.98</v>
      </c>
      <c r="O704" s="74">
        <v>0.92364999999999997</v>
      </c>
      <c r="P704">
        <v>225</v>
      </c>
      <c r="Q704" s="59">
        <v>207.82</v>
      </c>
      <c r="R704" s="59">
        <v>2.78</v>
      </c>
      <c r="S704" s="59">
        <f t="shared" si="10"/>
        <v>210.6</v>
      </c>
      <c r="T704" s="50">
        <v>44705.60708159722</v>
      </c>
    </row>
    <row r="705" spans="1:20" x14ac:dyDescent="0.25">
      <c r="A705" t="s">
        <v>266</v>
      </c>
      <c r="B705" t="s">
        <v>263</v>
      </c>
      <c r="C705" t="s">
        <v>358</v>
      </c>
      <c r="D705" t="s">
        <v>281</v>
      </c>
      <c r="E705" t="s">
        <v>160</v>
      </c>
      <c r="F705" t="s">
        <v>43</v>
      </c>
      <c r="G705" t="s">
        <v>14</v>
      </c>
      <c r="H705" t="s">
        <v>408</v>
      </c>
      <c r="I705">
        <v>4638</v>
      </c>
      <c r="J705" s="66">
        <v>139609.082096261</v>
      </c>
      <c r="K705" s="73">
        <v>1840727.5111294952</v>
      </c>
      <c r="M705" s="62">
        <v>7.5844513243893977E-2</v>
      </c>
      <c r="N705" s="59">
        <v>4.0599999999999996</v>
      </c>
      <c r="O705" s="69">
        <v>3.8163999999999993</v>
      </c>
      <c r="P705">
        <v>351</v>
      </c>
      <c r="Q705" s="59">
        <v>1339.56</v>
      </c>
      <c r="R705" s="59">
        <v>-11.44</v>
      </c>
      <c r="S705" s="59">
        <f t="shared" si="10"/>
        <v>1328.12</v>
      </c>
      <c r="T705" s="50">
        <v>44705.60708159722</v>
      </c>
    </row>
    <row r="706" spans="1:20" x14ac:dyDescent="0.25">
      <c r="A706" t="s">
        <v>266</v>
      </c>
      <c r="B706" t="s">
        <v>263</v>
      </c>
      <c r="C706" t="s">
        <v>359</v>
      </c>
      <c r="D706" t="s">
        <v>283</v>
      </c>
      <c r="E706" t="s">
        <v>160</v>
      </c>
      <c r="F706" t="s">
        <v>43</v>
      </c>
      <c r="G706" t="s">
        <v>14</v>
      </c>
      <c r="H706" t="s">
        <v>408</v>
      </c>
      <c r="I706">
        <v>4495</v>
      </c>
      <c r="J706" s="66">
        <v>139609.082096261</v>
      </c>
      <c r="K706" s="63">
        <v>2734990.5484249759</v>
      </c>
      <c r="M706" s="64">
        <v>5.1045544627808297E-2</v>
      </c>
      <c r="N706" s="59">
        <v>10.32</v>
      </c>
      <c r="O706" s="69">
        <v>9.7007999999999992</v>
      </c>
      <c r="P706">
        <v>229</v>
      </c>
      <c r="Q706" s="59">
        <v>2221.48</v>
      </c>
      <c r="R706">
        <v>0</v>
      </c>
      <c r="S706" s="59">
        <f t="shared" si="10"/>
        <v>2221.48</v>
      </c>
      <c r="T706" s="50">
        <v>44705.60708159722</v>
      </c>
    </row>
    <row r="707" spans="1:20" x14ac:dyDescent="0.25">
      <c r="A707" t="s">
        <v>266</v>
      </c>
      <c r="B707" t="s">
        <v>263</v>
      </c>
      <c r="C707" t="s">
        <v>360</v>
      </c>
      <c r="D707" t="s">
        <v>253</v>
      </c>
      <c r="E707" t="s">
        <v>122</v>
      </c>
      <c r="F707" t="s">
        <v>43</v>
      </c>
      <c r="G707" t="s">
        <v>14</v>
      </c>
      <c r="H707" t="s">
        <v>408</v>
      </c>
      <c r="I707">
        <v>4080</v>
      </c>
      <c r="J707" s="66">
        <v>139609.082096261</v>
      </c>
      <c r="K707" s="63">
        <v>2769690.1932856217</v>
      </c>
      <c r="M707" s="64">
        <v>5.0406028239081087E-2</v>
      </c>
      <c r="N707" s="59">
        <v>12.35</v>
      </c>
      <c r="O707" s="60">
        <v>11.608999999999998</v>
      </c>
      <c r="P707">
        <v>205</v>
      </c>
      <c r="Q707" s="59">
        <v>2379.84</v>
      </c>
      <c r="R707" s="59">
        <v>11.61</v>
      </c>
      <c r="S707" s="59">
        <f t="shared" ref="S707:S770" si="11">Q707+R707</f>
        <v>2391.4500000000003</v>
      </c>
      <c r="T707" s="50">
        <v>44705.60708159722</v>
      </c>
    </row>
    <row r="708" spans="1:20" x14ac:dyDescent="0.25">
      <c r="A708" t="s">
        <v>266</v>
      </c>
      <c r="B708" t="s">
        <v>263</v>
      </c>
      <c r="C708" t="s">
        <v>361</v>
      </c>
      <c r="D708" t="s">
        <v>281</v>
      </c>
      <c r="E708" t="s">
        <v>122</v>
      </c>
      <c r="F708" t="s">
        <v>43</v>
      </c>
      <c r="G708" t="s">
        <v>14</v>
      </c>
      <c r="H708" t="s">
        <v>408</v>
      </c>
      <c r="I708">
        <v>1269</v>
      </c>
      <c r="J708" s="66">
        <v>139609.082096261</v>
      </c>
      <c r="K708" s="63">
        <v>2769690.1932856217</v>
      </c>
      <c r="M708" s="64">
        <v>5.0406028239081087E-2</v>
      </c>
      <c r="N708" s="59">
        <v>12.35</v>
      </c>
      <c r="O708" s="60">
        <v>11.608999999999998</v>
      </c>
      <c r="P708">
        <v>63</v>
      </c>
      <c r="Q708" s="59">
        <v>731.37</v>
      </c>
      <c r="R708">
        <v>0</v>
      </c>
      <c r="S708" s="59">
        <f t="shared" si="11"/>
        <v>731.37</v>
      </c>
      <c r="T708" s="50">
        <v>44705.60708159722</v>
      </c>
    </row>
    <row r="709" spans="1:20" x14ac:dyDescent="0.25">
      <c r="A709" t="s">
        <v>267</v>
      </c>
      <c r="B709" t="s">
        <v>263</v>
      </c>
      <c r="C709" t="s">
        <v>355</v>
      </c>
      <c r="D709" t="s">
        <v>253</v>
      </c>
      <c r="E709" t="s">
        <v>114</v>
      </c>
      <c r="F709" t="s">
        <v>43</v>
      </c>
      <c r="G709" t="s">
        <v>14</v>
      </c>
      <c r="H709" t="s">
        <v>408</v>
      </c>
      <c r="I709">
        <v>93339</v>
      </c>
      <c r="J709" s="67">
        <v>1139.76935673653</v>
      </c>
      <c r="K709" s="63">
        <v>2769690.1932856217</v>
      </c>
      <c r="M709" s="70">
        <v>4.1151510717682362E-4</v>
      </c>
      <c r="N709" s="59">
        <v>0.99</v>
      </c>
      <c r="O709" s="71">
        <v>0.93307499999999999</v>
      </c>
      <c r="P709">
        <v>38</v>
      </c>
      <c r="Q709" s="59">
        <v>35.46</v>
      </c>
      <c r="R709" s="59">
        <v>0.93</v>
      </c>
      <c r="S709" s="59">
        <f t="shared" si="11"/>
        <v>36.39</v>
      </c>
      <c r="T709" s="50">
        <v>44705.60708159722</v>
      </c>
    </row>
    <row r="710" spans="1:20" x14ac:dyDescent="0.25">
      <c r="A710" t="s">
        <v>267</v>
      </c>
      <c r="B710" t="s">
        <v>263</v>
      </c>
      <c r="C710" t="s">
        <v>356</v>
      </c>
      <c r="D710" t="s">
        <v>281</v>
      </c>
      <c r="E710" t="s">
        <v>114</v>
      </c>
      <c r="F710" t="s">
        <v>43</v>
      </c>
      <c r="G710" t="s">
        <v>14</v>
      </c>
      <c r="H710" t="s">
        <v>408</v>
      </c>
      <c r="I710">
        <v>28825</v>
      </c>
      <c r="J710" s="67">
        <v>1139.76935673653</v>
      </c>
      <c r="K710" s="63">
        <v>2769690.1932856212</v>
      </c>
      <c r="M710" s="70">
        <v>4.1151510717682372E-4</v>
      </c>
      <c r="N710" s="59">
        <v>0.99</v>
      </c>
      <c r="O710" s="71">
        <v>0.93307499999999999</v>
      </c>
      <c r="P710">
        <v>11</v>
      </c>
      <c r="Q710" s="59">
        <v>10.26</v>
      </c>
      <c r="R710">
        <v>0</v>
      </c>
      <c r="S710" s="59">
        <f t="shared" si="11"/>
        <v>10.26</v>
      </c>
      <c r="T710" s="50">
        <v>44705.60708159722</v>
      </c>
    </row>
    <row r="711" spans="1:20" x14ac:dyDescent="0.25">
      <c r="A711" t="s">
        <v>267</v>
      </c>
      <c r="B711" t="s">
        <v>263</v>
      </c>
      <c r="C711" t="s">
        <v>357</v>
      </c>
      <c r="D711" t="s">
        <v>283</v>
      </c>
      <c r="E711" t="s">
        <v>114</v>
      </c>
      <c r="F711" t="s">
        <v>43</v>
      </c>
      <c r="G711" t="s">
        <v>14</v>
      </c>
      <c r="H711" t="s">
        <v>408</v>
      </c>
      <c r="I711">
        <v>4414</v>
      </c>
      <c r="J711" s="67">
        <v>1139.76935673653</v>
      </c>
      <c r="K711" s="63">
        <v>2734990.5484249759</v>
      </c>
      <c r="M711" s="70">
        <v>4.1673612268711472E-4</v>
      </c>
      <c r="N711" s="59">
        <v>0.98</v>
      </c>
      <c r="O711" s="74">
        <v>0.92364999999999997</v>
      </c>
      <c r="P711">
        <v>1</v>
      </c>
      <c r="Q711" s="59">
        <v>0.92</v>
      </c>
      <c r="R711">
        <v>0</v>
      </c>
      <c r="S711" s="59">
        <f t="shared" si="11"/>
        <v>0.92</v>
      </c>
      <c r="T711" s="50">
        <v>44705.60708159722</v>
      </c>
    </row>
    <row r="712" spans="1:20" x14ac:dyDescent="0.25">
      <c r="A712" t="s">
        <v>267</v>
      </c>
      <c r="B712" t="s">
        <v>263</v>
      </c>
      <c r="C712" t="s">
        <v>358</v>
      </c>
      <c r="D712" t="s">
        <v>281</v>
      </c>
      <c r="E712" t="s">
        <v>160</v>
      </c>
      <c r="F712" t="s">
        <v>43</v>
      </c>
      <c r="G712" t="s">
        <v>14</v>
      </c>
      <c r="H712" t="s">
        <v>408</v>
      </c>
      <c r="I712">
        <v>4638</v>
      </c>
      <c r="J712" s="67">
        <v>1139.76935673653</v>
      </c>
      <c r="K712" s="73">
        <v>1840727.5111294952</v>
      </c>
      <c r="M712" s="70">
        <v>6.1919504643962874E-4</v>
      </c>
      <c r="N712" s="59">
        <v>4.0599999999999996</v>
      </c>
      <c r="O712" s="69">
        <v>3.8163999999999993</v>
      </c>
      <c r="P712">
        <v>2</v>
      </c>
      <c r="Q712" s="59">
        <v>7.63</v>
      </c>
      <c r="R712">
        <v>0</v>
      </c>
      <c r="S712" s="59">
        <f t="shared" si="11"/>
        <v>7.63</v>
      </c>
      <c r="T712" s="50">
        <v>44705.60708159722</v>
      </c>
    </row>
    <row r="713" spans="1:20" x14ac:dyDescent="0.25">
      <c r="A713" t="s">
        <v>267</v>
      </c>
      <c r="B713" t="s">
        <v>263</v>
      </c>
      <c r="C713" t="s">
        <v>359</v>
      </c>
      <c r="D713" t="s">
        <v>283</v>
      </c>
      <c r="E713" t="s">
        <v>160</v>
      </c>
      <c r="F713" t="s">
        <v>43</v>
      </c>
      <c r="G713" t="s">
        <v>14</v>
      </c>
      <c r="H713" t="s">
        <v>408</v>
      </c>
      <c r="I713">
        <v>4495</v>
      </c>
      <c r="J713" s="67">
        <v>1139.76935673653</v>
      </c>
      <c r="K713" s="63">
        <v>2734990.5484249759</v>
      </c>
      <c r="M713" s="70">
        <v>4.1673612268711472E-4</v>
      </c>
      <c r="N713" s="59">
        <v>10.32</v>
      </c>
      <c r="O713" s="69">
        <v>9.7007999999999992</v>
      </c>
      <c r="P713">
        <v>1</v>
      </c>
      <c r="Q713" s="61">
        <v>9.6999999999999993</v>
      </c>
      <c r="R713">
        <v>0</v>
      </c>
      <c r="S713" s="59">
        <f t="shared" si="11"/>
        <v>9.6999999999999993</v>
      </c>
      <c r="T713" s="50">
        <v>44705.60708159722</v>
      </c>
    </row>
    <row r="714" spans="1:20" x14ac:dyDescent="0.25">
      <c r="A714" t="s">
        <v>267</v>
      </c>
      <c r="B714" t="s">
        <v>263</v>
      </c>
      <c r="C714" t="s">
        <v>360</v>
      </c>
      <c r="D714" t="s">
        <v>253</v>
      </c>
      <c r="E714" t="s">
        <v>122</v>
      </c>
      <c r="F714" t="s">
        <v>43</v>
      </c>
      <c r="G714" t="s">
        <v>14</v>
      </c>
      <c r="H714" t="s">
        <v>408</v>
      </c>
      <c r="I714">
        <v>4080</v>
      </c>
      <c r="J714" s="67">
        <v>1139.76935673653</v>
      </c>
      <c r="K714" s="63">
        <v>2769690.1932856217</v>
      </c>
      <c r="M714" s="70">
        <v>4.1151510717682362E-4</v>
      </c>
      <c r="N714" s="59">
        <v>12.35</v>
      </c>
      <c r="O714" s="60">
        <v>11.608999999999998</v>
      </c>
      <c r="P714">
        <v>1</v>
      </c>
      <c r="Q714" s="59">
        <v>11.61</v>
      </c>
      <c r="R714">
        <v>0</v>
      </c>
      <c r="S714" s="59">
        <f t="shared" si="11"/>
        <v>11.61</v>
      </c>
      <c r="T714" s="50">
        <v>44705.60708159722</v>
      </c>
    </row>
    <row r="715" spans="1:20" x14ac:dyDescent="0.25">
      <c r="A715" t="s">
        <v>267</v>
      </c>
      <c r="B715" t="s">
        <v>263</v>
      </c>
      <c r="C715" t="s">
        <v>361</v>
      </c>
      <c r="D715" t="s">
        <v>281</v>
      </c>
      <c r="E715" t="s">
        <v>122</v>
      </c>
      <c r="F715" t="s">
        <v>43</v>
      </c>
      <c r="G715" t="s">
        <v>14</v>
      </c>
      <c r="H715" t="s">
        <v>408</v>
      </c>
      <c r="I715">
        <v>1269</v>
      </c>
      <c r="J715" s="67">
        <v>1139.76935673653</v>
      </c>
      <c r="K715" s="63">
        <v>2769690.1932856217</v>
      </c>
      <c r="M715" s="70">
        <v>4.1151510717682362E-4</v>
      </c>
      <c r="N715" s="59">
        <v>12.35</v>
      </c>
      <c r="O715" s="60">
        <v>11.608999999999998</v>
      </c>
      <c r="P715">
        <v>0</v>
      </c>
      <c r="Q715">
        <v>0</v>
      </c>
      <c r="R715">
        <v>0</v>
      </c>
      <c r="S715" s="59">
        <f t="shared" si="11"/>
        <v>0</v>
      </c>
      <c r="T715" s="50">
        <v>44705.60708159722</v>
      </c>
    </row>
    <row r="716" spans="1:20" x14ac:dyDescent="0.25">
      <c r="A716" t="s">
        <v>269</v>
      </c>
      <c r="B716" t="s">
        <v>268</v>
      </c>
      <c r="C716" t="s">
        <v>355</v>
      </c>
      <c r="D716" t="s">
        <v>253</v>
      </c>
      <c r="E716" t="s">
        <v>114</v>
      </c>
      <c r="F716" t="s">
        <v>43</v>
      </c>
      <c r="G716" t="s">
        <v>14</v>
      </c>
      <c r="H716" t="s">
        <v>408</v>
      </c>
      <c r="I716">
        <v>93339</v>
      </c>
      <c r="J716" s="66">
        <v>145029.318592742</v>
      </c>
      <c r="K716" s="63">
        <v>2769690.1932856217</v>
      </c>
      <c r="M716" s="64">
        <v>5.2363011193211094E-2</v>
      </c>
      <c r="N716" s="59">
        <v>0.99</v>
      </c>
      <c r="O716" s="71">
        <v>0.93307499999999999</v>
      </c>
      <c r="P716">
        <v>4887</v>
      </c>
      <c r="Q716" s="59">
        <v>4559.9399999999996</v>
      </c>
      <c r="R716" s="59">
        <v>51.34</v>
      </c>
      <c r="S716" s="59">
        <f t="shared" si="11"/>
        <v>4611.28</v>
      </c>
      <c r="T716" s="50">
        <v>44705.60708159722</v>
      </c>
    </row>
    <row r="717" spans="1:20" x14ac:dyDescent="0.25">
      <c r="A717" t="s">
        <v>269</v>
      </c>
      <c r="B717" t="s">
        <v>268</v>
      </c>
      <c r="C717" t="s">
        <v>356</v>
      </c>
      <c r="D717" t="s">
        <v>281</v>
      </c>
      <c r="E717" t="s">
        <v>114</v>
      </c>
      <c r="F717" t="s">
        <v>43</v>
      </c>
      <c r="G717" t="s">
        <v>14</v>
      </c>
      <c r="H717" t="s">
        <v>408</v>
      </c>
      <c r="I717">
        <v>28825</v>
      </c>
      <c r="J717" s="66">
        <v>145029.318592742</v>
      </c>
      <c r="K717" s="63">
        <v>2769690.1932856212</v>
      </c>
      <c r="M717" s="64">
        <v>5.2363011193211101E-2</v>
      </c>
      <c r="N717" s="59">
        <v>0.99</v>
      </c>
      <c r="O717" s="71">
        <v>0.93307499999999999</v>
      </c>
      <c r="P717">
        <v>1509</v>
      </c>
      <c r="Q717" s="59">
        <v>1408.01</v>
      </c>
      <c r="R717" s="59">
        <v>20.54</v>
      </c>
      <c r="S717" s="59">
        <f t="shared" si="11"/>
        <v>1428.55</v>
      </c>
      <c r="T717" s="50">
        <v>44705.60708159722</v>
      </c>
    </row>
    <row r="718" spans="1:20" x14ac:dyDescent="0.25">
      <c r="A718" t="s">
        <v>269</v>
      </c>
      <c r="B718" t="s">
        <v>268</v>
      </c>
      <c r="C718" t="s">
        <v>357</v>
      </c>
      <c r="D718" t="s">
        <v>283</v>
      </c>
      <c r="E718" t="s">
        <v>114</v>
      </c>
      <c r="F718" t="s">
        <v>43</v>
      </c>
      <c r="G718" t="s">
        <v>14</v>
      </c>
      <c r="H718" t="s">
        <v>408</v>
      </c>
      <c r="I718">
        <v>4414</v>
      </c>
      <c r="J718" s="66">
        <v>145029.318592742</v>
      </c>
      <c r="K718" s="63">
        <v>2734990.5484249759</v>
      </c>
      <c r="M718" s="64">
        <v>5.3027356411253911E-2</v>
      </c>
      <c r="N718" s="59">
        <v>0.98</v>
      </c>
      <c r="O718" s="74">
        <v>0.92364999999999997</v>
      </c>
      <c r="P718">
        <v>234</v>
      </c>
      <c r="Q718" s="59">
        <v>216.13</v>
      </c>
      <c r="R718" s="59">
        <v>2.76</v>
      </c>
      <c r="S718" s="59">
        <f t="shared" si="11"/>
        <v>218.89</v>
      </c>
      <c r="T718" s="50">
        <v>44705.60708159722</v>
      </c>
    </row>
    <row r="719" spans="1:20" x14ac:dyDescent="0.25">
      <c r="A719" t="s">
        <v>269</v>
      </c>
      <c r="B719" t="s">
        <v>268</v>
      </c>
      <c r="C719" t="s">
        <v>358</v>
      </c>
      <c r="D719" t="s">
        <v>281</v>
      </c>
      <c r="E719" t="s">
        <v>160</v>
      </c>
      <c r="F719" t="s">
        <v>43</v>
      </c>
      <c r="G719" t="s">
        <v>14</v>
      </c>
      <c r="H719" t="s">
        <v>408</v>
      </c>
      <c r="I719">
        <v>4638</v>
      </c>
      <c r="J719" s="66">
        <v>145029.318592742</v>
      </c>
      <c r="K719" s="73">
        <v>1840727.5111294952</v>
      </c>
      <c r="M719" s="64">
        <v>7.8789129686962764E-2</v>
      </c>
      <c r="N719" s="59">
        <v>4.0599999999999996</v>
      </c>
      <c r="O719" s="69">
        <v>3.8163999999999993</v>
      </c>
      <c r="P719">
        <v>365</v>
      </c>
      <c r="Q719" s="59">
        <v>1392.99</v>
      </c>
      <c r="R719" s="59">
        <v>-15.26</v>
      </c>
      <c r="S719" s="59">
        <f t="shared" si="11"/>
        <v>1377.73</v>
      </c>
      <c r="T719" s="50">
        <v>44705.60708159722</v>
      </c>
    </row>
    <row r="720" spans="1:20" x14ac:dyDescent="0.25">
      <c r="A720" t="s">
        <v>269</v>
      </c>
      <c r="B720" t="s">
        <v>268</v>
      </c>
      <c r="C720" t="s">
        <v>359</v>
      </c>
      <c r="D720" t="s">
        <v>283</v>
      </c>
      <c r="E720" t="s">
        <v>160</v>
      </c>
      <c r="F720" t="s">
        <v>43</v>
      </c>
      <c r="G720" t="s">
        <v>14</v>
      </c>
      <c r="H720" t="s">
        <v>408</v>
      </c>
      <c r="I720">
        <v>4495</v>
      </c>
      <c r="J720" s="66">
        <v>145029.318592742</v>
      </c>
      <c r="K720" s="63">
        <v>2734990.5484249759</v>
      </c>
      <c r="M720" s="64">
        <v>5.3027356411253911E-2</v>
      </c>
      <c r="N720" s="59">
        <v>10.32</v>
      </c>
      <c r="O720" s="69">
        <v>9.7007999999999992</v>
      </c>
      <c r="P720">
        <v>238</v>
      </c>
      <c r="Q720" s="59">
        <v>2308.79</v>
      </c>
      <c r="R720" s="61">
        <v>9.6999999999999993</v>
      </c>
      <c r="S720" s="59">
        <f t="shared" si="11"/>
        <v>2318.4899999999998</v>
      </c>
      <c r="T720" s="50">
        <v>44705.60708159722</v>
      </c>
    </row>
    <row r="721" spans="1:20" x14ac:dyDescent="0.25">
      <c r="A721" t="s">
        <v>269</v>
      </c>
      <c r="B721" t="s">
        <v>268</v>
      </c>
      <c r="C721" t="s">
        <v>360</v>
      </c>
      <c r="D721" t="s">
        <v>253</v>
      </c>
      <c r="E721" t="s">
        <v>122</v>
      </c>
      <c r="F721" t="s">
        <v>43</v>
      </c>
      <c r="G721" t="s">
        <v>14</v>
      </c>
      <c r="H721" t="s">
        <v>408</v>
      </c>
      <c r="I721">
        <v>4080</v>
      </c>
      <c r="J721" s="66">
        <v>145029.318592742</v>
      </c>
      <c r="K721" s="63">
        <v>2769690.1932856217</v>
      </c>
      <c r="M721" s="64">
        <v>5.2363011193211094E-2</v>
      </c>
      <c r="N721" s="59">
        <v>12.35</v>
      </c>
      <c r="O721" s="60">
        <v>11.608999999999998</v>
      </c>
      <c r="P721">
        <v>213</v>
      </c>
      <c r="Q721" s="59">
        <v>2472.7199999999998</v>
      </c>
      <c r="R721">
        <v>0</v>
      </c>
      <c r="S721" s="59">
        <f t="shared" si="11"/>
        <v>2472.7199999999998</v>
      </c>
      <c r="T721" s="50">
        <v>44705.60708159722</v>
      </c>
    </row>
    <row r="722" spans="1:20" x14ac:dyDescent="0.25">
      <c r="A722" t="s">
        <v>269</v>
      </c>
      <c r="B722" t="s">
        <v>268</v>
      </c>
      <c r="C722" t="s">
        <v>361</v>
      </c>
      <c r="D722" t="s">
        <v>281</v>
      </c>
      <c r="E722" t="s">
        <v>122</v>
      </c>
      <c r="F722" t="s">
        <v>43</v>
      </c>
      <c r="G722" t="s">
        <v>14</v>
      </c>
      <c r="H722" t="s">
        <v>408</v>
      </c>
      <c r="I722">
        <v>1269</v>
      </c>
      <c r="J722" s="66">
        <v>145029.318592742</v>
      </c>
      <c r="K722" s="63">
        <v>2769690.1932856217</v>
      </c>
      <c r="M722" s="64">
        <v>5.2363011193211094E-2</v>
      </c>
      <c r="N722" s="59">
        <v>12.35</v>
      </c>
      <c r="O722" s="60">
        <v>11.608999999999998</v>
      </c>
      <c r="P722">
        <v>66</v>
      </c>
      <c r="Q722" s="59">
        <v>766.19</v>
      </c>
      <c r="R722">
        <v>0</v>
      </c>
      <c r="S722" s="59">
        <f t="shared" si="11"/>
        <v>766.19</v>
      </c>
      <c r="T722" s="50">
        <v>44705.60708159722</v>
      </c>
    </row>
    <row r="723" spans="1:20" x14ac:dyDescent="0.25">
      <c r="A723" t="s">
        <v>270</v>
      </c>
      <c r="B723" t="s">
        <v>268</v>
      </c>
      <c r="C723" t="s">
        <v>355</v>
      </c>
      <c r="D723" t="s">
        <v>253</v>
      </c>
      <c r="E723" t="s">
        <v>114</v>
      </c>
      <c r="F723" t="s">
        <v>43</v>
      </c>
      <c r="G723" t="s">
        <v>14</v>
      </c>
      <c r="H723" t="s">
        <v>408</v>
      </c>
      <c r="I723">
        <v>93339</v>
      </c>
      <c r="J723" s="65">
        <v>34699.644860645501</v>
      </c>
      <c r="K723" s="63">
        <v>2769690.1932856217</v>
      </c>
      <c r="M723" s="64">
        <v>1.252834881849442E-2</v>
      </c>
      <c r="N723" s="59">
        <v>0.99</v>
      </c>
      <c r="O723" s="71">
        <v>0.93307499999999999</v>
      </c>
      <c r="P723">
        <v>1169</v>
      </c>
      <c r="Q723" s="59">
        <v>1090.76</v>
      </c>
      <c r="R723" s="59">
        <v>11.19</v>
      </c>
      <c r="S723" s="59">
        <f t="shared" si="11"/>
        <v>1101.95</v>
      </c>
      <c r="T723" s="50">
        <v>44705.60708159722</v>
      </c>
    </row>
    <row r="724" spans="1:20" x14ac:dyDescent="0.25">
      <c r="A724" t="s">
        <v>270</v>
      </c>
      <c r="B724" t="s">
        <v>268</v>
      </c>
      <c r="C724" t="s">
        <v>356</v>
      </c>
      <c r="D724" t="s">
        <v>281</v>
      </c>
      <c r="E724" t="s">
        <v>114</v>
      </c>
      <c r="F724" t="s">
        <v>43</v>
      </c>
      <c r="G724" t="s">
        <v>14</v>
      </c>
      <c r="H724" t="s">
        <v>408</v>
      </c>
      <c r="I724">
        <v>28825</v>
      </c>
      <c r="J724" s="65">
        <v>34699.644860645501</v>
      </c>
      <c r="K724" s="63">
        <v>2769690.1932856212</v>
      </c>
      <c r="M724" s="64">
        <v>1.2528348818494423E-2</v>
      </c>
      <c r="N724" s="59">
        <v>0.99</v>
      </c>
      <c r="O724" s="71">
        <v>0.93307499999999999</v>
      </c>
      <c r="P724">
        <v>361</v>
      </c>
      <c r="Q724" s="59">
        <v>336.84</v>
      </c>
      <c r="R724" s="59">
        <v>3.73</v>
      </c>
      <c r="S724" s="59">
        <f t="shared" si="11"/>
        <v>340.57</v>
      </c>
      <c r="T724" s="50">
        <v>44705.60708159722</v>
      </c>
    </row>
    <row r="725" spans="1:20" x14ac:dyDescent="0.25">
      <c r="A725" t="s">
        <v>270</v>
      </c>
      <c r="B725" t="s">
        <v>268</v>
      </c>
      <c r="C725" t="s">
        <v>357</v>
      </c>
      <c r="D725" t="s">
        <v>283</v>
      </c>
      <c r="E725" t="s">
        <v>114</v>
      </c>
      <c r="F725" t="s">
        <v>43</v>
      </c>
      <c r="G725" t="s">
        <v>303</v>
      </c>
      <c r="H725" t="s">
        <v>408</v>
      </c>
      <c r="I725">
        <v>4414</v>
      </c>
      <c r="J725" s="65">
        <v>34699.644860645501</v>
      </c>
      <c r="N725" s="59">
        <v>0.98</v>
      </c>
      <c r="O725" s="74">
        <v>0.92364999999999997</v>
      </c>
      <c r="Q725">
        <v>0</v>
      </c>
      <c r="R725">
        <v>0</v>
      </c>
      <c r="S725" s="59">
        <f t="shared" si="11"/>
        <v>0</v>
      </c>
      <c r="T725" s="50">
        <v>44705.60708159722</v>
      </c>
    </row>
    <row r="726" spans="1:20" x14ac:dyDescent="0.25">
      <c r="A726" t="s">
        <v>270</v>
      </c>
      <c r="B726" t="s">
        <v>268</v>
      </c>
      <c r="C726" t="s">
        <v>358</v>
      </c>
      <c r="D726" t="s">
        <v>281</v>
      </c>
      <c r="E726" t="s">
        <v>160</v>
      </c>
      <c r="F726" t="s">
        <v>43</v>
      </c>
      <c r="G726" t="s">
        <v>14</v>
      </c>
      <c r="H726" t="s">
        <v>408</v>
      </c>
      <c r="I726">
        <v>4638</v>
      </c>
      <c r="J726" s="65">
        <v>34699.644860645501</v>
      </c>
      <c r="K726" s="73">
        <v>1840727.5111294952</v>
      </c>
      <c r="M726" s="64">
        <v>1.8851049191606493E-2</v>
      </c>
      <c r="N726" s="59">
        <v>4.0599999999999996</v>
      </c>
      <c r="O726" s="69">
        <v>3.8163999999999993</v>
      </c>
      <c r="P726">
        <v>87</v>
      </c>
      <c r="Q726" s="59">
        <v>332.03</v>
      </c>
      <c r="R726">
        <v>0</v>
      </c>
      <c r="S726" s="59">
        <f t="shared" si="11"/>
        <v>332.03</v>
      </c>
      <c r="T726" s="50">
        <v>44705.60708159722</v>
      </c>
    </row>
    <row r="727" spans="1:20" x14ac:dyDescent="0.25">
      <c r="A727" t="s">
        <v>270</v>
      </c>
      <c r="B727" t="s">
        <v>268</v>
      </c>
      <c r="C727" t="s">
        <v>359</v>
      </c>
      <c r="D727" t="s">
        <v>283</v>
      </c>
      <c r="E727" t="s">
        <v>160</v>
      </c>
      <c r="F727" t="s">
        <v>43</v>
      </c>
      <c r="G727" t="s">
        <v>303</v>
      </c>
      <c r="H727" t="s">
        <v>408</v>
      </c>
      <c r="I727">
        <v>4495</v>
      </c>
      <c r="J727" s="65">
        <v>34699.644860645501</v>
      </c>
      <c r="N727" s="59">
        <v>10.32</v>
      </c>
      <c r="O727" s="69">
        <v>9.7007999999999992</v>
      </c>
      <c r="Q727">
        <v>0</v>
      </c>
      <c r="R727">
        <v>0</v>
      </c>
      <c r="S727" s="59">
        <f t="shared" si="11"/>
        <v>0</v>
      </c>
      <c r="T727" s="50">
        <v>44705.60708159722</v>
      </c>
    </row>
    <row r="728" spans="1:20" x14ac:dyDescent="0.25">
      <c r="A728" t="s">
        <v>270</v>
      </c>
      <c r="B728" t="s">
        <v>268</v>
      </c>
      <c r="C728" t="s">
        <v>360</v>
      </c>
      <c r="D728" t="s">
        <v>253</v>
      </c>
      <c r="E728" t="s">
        <v>122</v>
      </c>
      <c r="F728" t="s">
        <v>43</v>
      </c>
      <c r="G728" t="s">
        <v>14</v>
      </c>
      <c r="H728" t="s">
        <v>408</v>
      </c>
      <c r="I728">
        <v>4080</v>
      </c>
      <c r="J728" s="65">
        <v>34699.644860645501</v>
      </c>
      <c r="K728" s="63">
        <v>2769690.1932856217</v>
      </c>
      <c r="M728" s="64">
        <v>1.252834881849442E-2</v>
      </c>
      <c r="N728" s="59">
        <v>12.35</v>
      </c>
      <c r="O728" s="60">
        <v>11.608999999999998</v>
      </c>
      <c r="P728">
        <v>51</v>
      </c>
      <c r="Q728" s="59">
        <v>592.05999999999995</v>
      </c>
      <c r="R728">
        <v>0</v>
      </c>
      <c r="S728" s="59">
        <f t="shared" si="11"/>
        <v>592.05999999999995</v>
      </c>
      <c r="T728" s="50">
        <v>44705.60708159722</v>
      </c>
    </row>
    <row r="729" spans="1:20" x14ac:dyDescent="0.25">
      <c r="A729" t="s">
        <v>270</v>
      </c>
      <c r="B729" t="s">
        <v>268</v>
      </c>
      <c r="C729" t="s">
        <v>361</v>
      </c>
      <c r="D729" t="s">
        <v>281</v>
      </c>
      <c r="E729" t="s">
        <v>122</v>
      </c>
      <c r="F729" t="s">
        <v>43</v>
      </c>
      <c r="G729" t="s">
        <v>14</v>
      </c>
      <c r="H729" t="s">
        <v>408</v>
      </c>
      <c r="I729">
        <v>1269</v>
      </c>
      <c r="J729" s="65">
        <v>34699.644860645501</v>
      </c>
      <c r="K729" s="63">
        <v>2769690.1932856217</v>
      </c>
      <c r="M729" s="64">
        <v>1.252834881849442E-2</v>
      </c>
      <c r="N729" s="59">
        <v>12.35</v>
      </c>
      <c r="O729" s="60">
        <v>11.608999999999998</v>
      </c>
      <c r="P729">
        <v>15</v>
      </c>
      <c r="Q729" s="59">
        <v>174.13</v>
      </c>
      <c r="R729">
        <v>0</v>
      </c>
      <c r="S729" s="59">
        <f t="shared" si="11"/>
        <v>174.13</v>
      </c>
      <c r="T729" s="50">
        <v>44705.60708159722</v>
      </c>
    </row>
    <row r="730" spans="1:20" x14ac:dyDescent="0.25">
      <c r="A730" t="s">
        <v>271</v>
      </c>
      <c r="B730" t="s">
        <v>268</v>
      </c>
      <c r="C730" t="s">
        <v>355</v>
      </c>
      <c r="D730" t="s">
        <v>253</v>
      </c>
      <c r="E730" t="s">
        <v>114</v>
      </c>
      <c r="F730" t="s">
        <v>43</v>
      </c>
      <c r="G730" t="s">
        <v>14</v>
      </c>
      <c r="H730" t="s">
        <v>408</v>
      </c>
      <c r="I730">
        <v>93339</v>
      </c>
      <c r="J730" s="66">
        <v>386052.54523062601</v>
      </c>
      <c r="K730" s="63">
        <v>2769690.1932856217</v>
      </c>
      <c r="M730" s="72">
        <v>0.13938473919086974</v>
      </c>
      <c r="N730" s="59">
        <v>0.99</v>
      </c>
      <c r="O730" s="71">
        <v>0.93307499999999999</v>
      </c>
      <c r="P730">
        <v>13010</v>
      </c>
      <c r="Q730" s="59">
        <v>12139.31</v>
      </c>
      <c r="R730" s="59">
        <v>134.38</v>
      </c>
      <c r="S730" s="59">
        <f t="shared" si="11"/>
        <v>12273.689999999999</v>
      </c>
      <c r="T730" s="50">
        <v>44705.60708159722</v>
      </c>
    </row>
    <row r="731" spans="1:20" x14ac:dyDescent="0.25">
      <c r="A731" t="s">
        <v>271</v>
      </c>
      <c r="B731" t="s">
        <v>268</v>
      </c>
      <c r="C731" t="s">
        <v>356</v>
      </c>
      <c r="D731" t="s">
        <v>281</v>
      </c>
      <c r="E731" t="s">
        <v>114</v>
      </c>
      <c r="F731" t="s">
        <v>43</v>
      </c>
      <c r="G731" t="s">
        <v>14</v>
      </c>
      <c r="H731" t="s">
        <v>408</v>
      </c>
      <c r="I731">
        <v>28825</v>
      </c>
      <c r="J731" s="66">
        <v>386052.54523062601</v>
      </c>
      <c r="K731" s="63">
        <v>2769690.1932856212</v>
      </c>
      <c r="M731" s="72">
        <v>0.13938473919086977</v>
      </c>
      <c r="N731" s="59">
        <v>0.99</v>
      </c>
      <c r="O731" s="71">
        <v>0.93307499999999999</v>
      </c>
      <c r="P731">
        <v>4017</v>
      </c>
      <c r="Q731" s="59">
        <v>3748.16</v>
      </c>
      <c r="R731" s="59">
        <v>44.81</v>
      </c>
      <c r="S731" s="59">
        <f t="shared" si="11"/>
        <v>3792.97</v>
      </c>
      <c r="T731" s="50">
        <v>44705.60708159722</v>
      </c>
    </row>
    <row r="732" spans="1:20" x14ac:dyDescent="0.25">
      <c r="A732" t="s">
        <v>271</v>
      </c>
      <c r="B732" t="s">
        <v>268</v>
      </c>
      <c r="C732" t="s">
        <v>357</v>
      </c>
      <c r="D732" t="s">
        <v>283</v>
      </c>
      <c r="E732" t="s">
        <v>114</v>
      </c>
      <c r="F732" t="s">
        <v>43</v>
      </c>
      <c r="G732" t="s">
        <v>14</v>
      </c>
      <c r="H732" t="s">
        <v>408</v>
      </c>
      <c r="I732">
        <v>4414</v>
      </c>
      <c r="J732" s="66">
        <v>386052.54523062601</v>
      </c>
      <c r="K732" s="63">
        <v>2734990.5484249759</v>
      </c>
      <c r="M732" s="62">
        <v>0.14115315515548879</v>
      </c>
      <c r="N732" s="59">
        <v>0.98</v>
      </c>
      <c r="O732" s="74">
        <v>0.92364999999999997</v>
      </c>
      <c r="P732">
        <v>623</v>
      </c>
      <c r="Q732" s="59">
        <v>575.42999999999995</v>
      </c>
      <c r="R732" s="59">
        <v>4.62</v>
      </c>
      <c r="S732" s="59">
        <f t="shared" si="11"/>
        <v>580.04999999999995</v>
      </c>
      <c r="T732" s="50">
        <v>44705.60708159722</v>
      </c>
    </row>
    <row r="733" spans="1:20" x14ac:dyDescent="0.25">
      <c r="A733" t="s">
        <v>271</v>
      </c>
      <c r="B733" t="s">
        <v>268</v>
      </c>
      <c r="C733" t="s">
        <v>358</v>
      </c>
      <c r="D733" t="s">
        <v>281</v>
      </c>
      <c r="E733" t="s">
        <v>160</v>
      </c>
      <c r="F733" t="s">
        <v>43</v>
      </c>
      <c r="G733" t="s">
        <v>14</v>
      </c>
      <c r="H733" t="s">
        <v>408</v>
      </c>
      <c r="I733">
        <v>4638</v>
      </c>
      <c r="J733" s="66">
        <v>386052.54523062601</v>
      </c>
      <c r="K733" s="73">
        <v>1840727.5111294952</v>
      </c>
      <c r="M733" s="62">
        <v>0.20972824217406244</v>
      </c>
      <c r="N733" s="59">
        <v>4.0599999999999996</v>
      </c>
      <c r="O733" s="69">
        <v>3.8163999999999993</v>
      </c>
      <c r="P733">
        <v>972</v>
      </c>
      <c r="Q733" s="59">
        <v>3709.54</v>
      </c>
      <c r="R733" s="59">
        <v>-26.71</v>
      </c>
      <c r="S733" s="59">
        <f t="shared" si="11"/>
        <v>3682.83</v>
      </c>
      <c r="T733" s="50">
        <v>44705.60708159722</v>
      </c>
    </row>
    <row r="734" spans="1:20" x14ac:dyDescent="0.25">
      <c r="A734" t="s">
        <v>271</v>
      </c>
      <c r="B734" t="s">
        <v>268</v>
      </c>
      <c r="C734" t="s">
        <v>359</v>
      </c>
      <c r="D734" t="s">
        <v>283</v>
      </c>
      <c r="E734" t="s">
        <v>160</v>
      </c>
      <c r="F734" t="s">
        <v>43</v>
      </c>
      <c r="G734" t="s">
        <v>14</v>
      </c>
      <c r="H734" t="s">
        <v>408</v>
      </c>
      <c r="I734">
        <v>4495</v>
      </c>
      <c r="J734" s="66">
        <v>386052.54523062601</v>
      </c>
      <c r="K734" s="63">
        <v>2734990.5484249759</v>
      </c>
      <c r="M734" s="62">
        <v>0.14115315515548879</v>
      </c>
      <c r="N734" s="59">
        <v>10.32</v>
      </c>
      <c r="O734" s="69">
        <v>9.7007999999999992</v>
      </c>
      <c r="P734">
        <v>634</v>
      </c>
      <c r="Q734" s="59">
        <v>6150.31</v>
      </c>
      <c r="R734">
        <v>0</v>
      </c>
      <c r="S734" s="59">
        <f t="shared" si="11"/>
        <v>6150.31</v>
      </c>
      <c r="T734" s="50">
        <v>44705.60708159722</v>
      </c>
    </row>
    <row r="735" spans="1:20" x14ac:dyDescent="0.25">
      <c r="A735" t="s">
        <v>271</v>
      </c>
      <c r="B735" t="s">
        <v>268</v>
      </c>
      <c r="C735" t="s">
        <v>360</v>
      </c>
      <c r="D735" t="s">
        <v>253</v>
      </c>
      <c r="E735" t="s">
        <v>122</v>
      </c>
      <c r="F735" t="s">
        <v>43</v>
      </c>
      <c r="G735" t="s">
        <v>14</v>
      </c>
      <c r="H735" t="s">
        <v>408</v>
      </c>
      <c r="I735">
        <v>4080</v>
      </c>
      <c r="J735" s="66">
        <v>386052.54523062601</v>
      </c>
      <c r="K735" s="63">
        <v>2769690.1932856217</v>
      </c>
      <c r="M735" s="72">
        <v>0.13938473919086974</v>
      </c>
      <c r="N735" s="59">
        <v>12.35</v>
      </c>
      <c r="O735" s="60">
        <v>11.608999999999998</v>
      </c>
      <c r="P735">
        <v>568</v>
      </c>
      <c r="Q735" s="59">
        <v>6593.91</v>
      </c>
      <c r="R735" s="59">
        <v>23.22</v>
      </c>
      <c r="S735" s="59">
        <f t="shared" si="11"/>
        <v>6617.13</v>
      </c>
      <c r="T735" s="50">
        <v>44705.60708159722</v>
      </c>
    </row>
    <row r="736" spans="1:20" x14ac:dyDescent="0.25">
      <c r="A736" t="s">
        <v>271</v>
      </c>
      <c r="B736" t="s">
        <v>268</v>
      </c>
      <c r="C736" t="s">
        <v>361</v>
      </c>
      <c r="D736" t="s">
        <v>281</v>
      </c>
      <c r="E736" t="s">
        <v>122</v>
      </c>
      <c r="F736" t="s">
        <v>43</v>
      </c>
      <c r="G736" t="s">
        <v>14</v>
      </c>
      <c r="H736" t="s">
        <v>408</v>
      </c>
      <c r="I736">
        <v>1269</v>
      </c>
      <c r="J736" s="66">
        <v>386052.54523062601</v>
      </c>
      <c r="K736" s="63">
        <v>2769690.1932856217</v>
      </c>
      <c r="M736" s="72">
        <v>0.13938473919086974</v>
      </c>
      <c r="N736" s="59">
        <v>12.35</v>
      </c>
      <c r="O736" s="60">
        <v>11.608999999999998</v>
      </c>
      <c r="P736">
        <v>176</v>
      </c>
      <c r="Q736" s="59">
        <v>2043.18</v>
      </c>
      <c r="R736">
        <v>0</v>
      </c>
      <c r="S736" s="59">
        <f t="shared" si="11"/>
        <v>2043.18</v>
      </c>
      <c r="T736" s="50">
        <v>44705.60708159722</v>
      </c>
    </row>
    <row r="737" spans="1:20" x14ac:dyDescent="0.25">
      <c r="A737" t="s">
        <v>272</v>
      </c>
      <c r="B737" t="s">
        <v>268</v>
      </c>
      <c r="C737" t="s">
        <v>355</v>
      </c>
      <c r="D737" t="s">
        <v>253</v>
      </c>
      <c r="E737" t="s">
        <v>114</v>
      </c>
      <c r="F737" t="s">
        <v>43</v>
      </c>
      <c r="G737" t="s">
        <v>14</v>
      </c>
      <c r="H737" t="s">
        <v>408</v>
      </c>
      <c r="I737">
        <v>93339</v>
      </c>
      <c r="J737" s="66">
        <v>337042.46289095603</v>
      </c>
      <c r="K737" s="63">
        <v>2769690.1932856217</v>
      </c>
      <c r="M737" s="62">
        <v>0.12168958958226662</v>
      </c>
      <c r="N737" s="59">
        <v>0.99</v>
      </c>
      <c r="O737" s="71">
        <v>0.93307499999999999</v>
      </c>
      <c r="P737">
        <v>11358</v>
      </c>
      <c r="Q737" s="59">
        <v>10597.87</v>
      </c>
      <c r="R737" s="59">
        <v>119.43</v>
      </c>
      <c r="S737" s="59">
        <f t="shared" si="11"/>
        <v>10717.300000000001</v>
      </c>
      <c r="T737" s="50">
        <v>44705.60708159722</v>
      </c>
    </row>
    <row r="738" spans="1:20" x14ac:dyDescent="0.25">
      <c r="A738" t="s">
        <v>272</v>
      </c>
      <c r="B738" t="s">
        <v>268</v>
      </c>
      <c r="C738" t="s">
        <v>356</v>
      </c>
      <c r="D738" t="s">
        <v>281</v>
      </c>
      <c r="E738" t="s">
        <v>114</v>
      </c>
      <c r="F738" t="s">
        <v>43</v>
      </c>
      <c r="G738" t="s">
        <v>14</v>
      </c>
      <c r="H738" t="s">
        <v>408</v>
      </c>
      <c r="I738">
        <v>28825</v>
      </c>
      <c r="J738" s="66">
        <v>337042.46289095603</v>
      </c>
      <c r="K738" s="63">
        <v>2769690.1932856212</v>
      </c>
      <c r="M738" s="62">
        <v>0.12168958958226665</v>
      </c>
      <c r="N738" s="59">
        <v>0.99</v>
      </c>
      <c r="O738" s="71">
        <v>0.93307499999999999</v>
      </c>
      <c r="P738">
        <v>3507</v>
      </c>
      <c r="Q738" s="59">
        <v>3272.29</v>
      </c>
      <c r="R738" s="59">
        <v>41.05</v>
      </c>
      <c r="S738" s="59">
        <f t="shared" si="11"/>
        <v>3313.34</v>
      </c>
      <c r="T738" s="50">
        <v>44705.60708159722</v>
      </c>
    </row>
    <row r="739" spans="1:20" x14ac:dyDescent="0.25">
      <c r="A739" t="s">
        <v>272</v>
      </c>
      <c r="B739" t="s">
        <v>268</v>
      </c>
      <c r="C739" t="s">
        <v>357</v>
      </c>
      <c r="D739" t="s">
        <v>283</v>
      </c>
      <c r="E739" t="s">
        <v>114</v>
      </c>
      <c r="F739" t="s">
        <v>43</v>
      </c>
      <c r="G739" t="s">
        <v>14</v>
      </c>
      <c r="H739" t="s">
        <v>408</v>
      </c>
      <c r="I739">
        <v>4414</v>
      </c>
      <c r="J739" s="66">
        <v>337042.46289095603</v>
      </c>
      <c r="K739" s="63">
        <v>2734990.5484249759</v>
      </c>
      <c r="M739" s="62">
        <v>0.12323350187994316</v>
      </c>
      <c r="N739" s="59">
        <v>0.98</v>
      </c>
      <c r="O739" s="74">
        <v>0.92364999999999997</v>
      </c>
      <c r="P739">
        <v>543</v>
      </c>
      <c r="Q739" s="59">
        <v>501.54</v>
      </c>
      <c r="R739" s="59">
        <v>5.54</v>
      </c>
      <c r="S739" s="59">
        <f t="shared" si="11"/>
        <v>507.08000000000004</v>
      </c>
      <c r="T739" s="50">
        <v>44705.60708159722</v>
      </c>
    </row>
    <row r="740" spans="1:20" x14ac:dyDescent="0.25">
      <c r="A740" t="s">
        <v>272</v>
      </c>
      <c r="B740" t="s">
        <v>268</v>
      </c>
      <c r="C740" t="s">
        <v>358</v>
      </c>
      <c r="D740" t="s">
        <v>281</v>
      </c>
      <c r="E740" t="s">
        <v>160</v>
      </c>
      <c r="F740" t="s">
        <v>43</v>
      </c>
      <c r="G740" t="s">
        <v>14</v>
      </c>
      <c r="H740" t="s">
        <v>408</v>
      </c>
      <c r="I740">
        <v>4638</v>
      </c>
      <c r="J740" s="66">
        <v>337042.46289095603</v>
      </c>
      <c r="K740" s="73">
        <v>1840727.5111294952</v>
      </c>
      <c r="M740" s="62">
        <v>0.18310285517715885</v>
      </c>
      <c r="N740" s="59">
        <v>4.0599999999999996</v>
      </c>
      <c r="O740" s="69">
        <v>3.8163999999999993</v>
      </c>
      <c r="P740">
        <v>849</v>
      </c>
      <c r="Q740" s="59">
        <v>3240.12</v>
      </c>
      <c r="R740" s="59">
        <v>-19.079999999999998</v>
      </c>
      <c r="S740" s="59">
        <f t="shared" si="11"/>
        <v>3221.04</v>
      </c>
      <c r="T740" s="50">
        <v>44705.60708159722</v>
      </c>
    </row>
    <row r="741" spans="1:20" x14ac:dyDescent="0.25">
      <c r="A741" t="s">
        <v>272</v>
      </c>
      <c r="B741" t="s">
        <v>268</v>
      </c>
      <c r="C741" t="s">
        <v>359</v>
      </c>
      <c r="D741" t="s">
        <v>283</v>
      </c>
      <c r="E741" t="s">
        <v>160</v>
      </c>
      <c r="F741" t="s">
        <v>43</v>
      </c>
      <c r="G741" t="s">
        <v>14</v>
      </c>
      <c r="H741" t="s">
        <v>408</v>
      </c>
      <c r="I741">
        <v>4495</v>
      </c>
      <c r="J741" s="66">
        <v>337042.46289095603</v>
      </c>
      <c r="K741" s="63">
        <v>2734990.5484249759</v>
      </c>
      <c r="M741" s="62">
        <v>0.12323350187994316</v>
      </c>
      <c r="N741" s="59">
        <v>10.32</v>
      </c>
      <c r="O741" s="69">
        <v>9.7007999999999992</v>
      </c>
      <c r="P741">
        <v>553</v>
      </c>
      <c r="Q741" s="59">
        <v>5364.54</v>
      </c>
      <c r="R741">
        <v>0</v>
      </c>
      <c r="S741" s="59">
        <f t="shared" si="11"/>
        <v>5364.54</v>
      </c>
      <c r="T741" s="50">
        <v>44705.60708159722</v>
      </c>
    </row>
    <row r="742" spans="1:20" x14ac:dyDescent="0.25">
      <c r="A742" t="s">
        <v>272</v>
      </c>
      <c r="B742" t="s">
        <v>268</v>
      </c>
      <c r="C742" t="s">
        <v>360</v>
      </c>
      <c r="D742" t="s">
        <v>253</v>
      </c>
      <c r="E742" t="s">
        <v>122</v>
      </c>
      <c r="F742" t="s">
        <v>43</v>
      </c>
      <c r="G742" t="s">
        <v>14</v>
      </c>
      <c r="H742" t="s">
        <v>408</v>
      </c>
      <c r="I742">
        <v>4080</v>
      </c>
      <c r="J742" s="66">
        <v>337042.46289095603</v>
      </c>
      <c r="K742" s="63">
        <v>2769690.1932856217</v>
      </c>
      <c r="M742" s="62">
        <v>0.12168958958226662</v>
      </c>
      <c r="N742" s="59">
        <v>12.35</v>
      </c>
      <c r="O742" s="60">
        <v>11.608999999999998</v>
      </c>
      <c r="P742">
        <v>496</v>
      </c>
      <c r="Q742" s="59">
        <v>5758.06</v>
      </c>
      <c r="R742" s="59">
        <v>11.61</v>
      </c>
      <c r="S742" s="59">
        <f t="shared" si="11"/>
        <v>5769.67</v>
      </c>
      <c r="T742" s="50">
        <v>44705.60708159722</v>
      </c>
    </row>
    <row r="743" spans="1:20" x14ac:dyDescent="0.25">
      <c r="A743" t="s">
        <v>272</v>
      </c>
      <c r="B743" t="s">
        <v>268</v>
      </c>
      <c r="C743" t="s">
        <v>361</v>
      </c>
      <c r="D743" t="s">
        <v>281</v>
      </c>
      <c r="E743" t="s">
        <v>122</v>
      </c>
      <c r="F743" t="s">
        <v>43</v>
      </c>
      <c r="G743" t="s">
        <v>14</v>
      </c>
      <c r="H743" t="s">
        <v>408</v>
      </c>
      <c r="I743">
        <v>1269</v>
      </c>
      <c r="J743" s="66">
        <v>337042.46289095603</v>
      </c>
      <c r="K743" s="63">
        <v>2769690.1932856217</v>
      </c>
      <c r="M743" s="62">
        <v>0.12168958958226662</v>
      </c>
      <c r="N743" s="59">
        <v>12.35</v>
      </c>
      <c r="O743" s="60">
        <v>11.608999999999998</v>
      </c>
      <c r="P743">
        <v>154</v>
      </c>
      <c r="Q743" s="59">
        <v>1787.79</v>
      </c>
      <c r="R743">
        <v>0</v>
      </c>
      <c r="S743" s="59">
        <f t="shared" si="11"/>
        <v>1787.79</v>
      </c>
      <c r="T743" s="50">
        <v>44705.60708159722</v>
      </c>
    </row>
    <row r="744" spans="1:20" x14ac:dyDescent="0.25">
      <c r="A744" t="s">
        <v>187</v>
      </c>
      <c r="B744" t="s">
        <v>186</v>
      </c>
      <c r="C744" t="s">
        <v>366</v>
      </c>
      <c r="D744" t="s">
        <v>275</v>
      </c>
      <c r="E744" t="s">
        <v>114</v>
      </c>
      <c r="F744" t="s">
        <v>53</v>
      </c>
      <c r="G744" t="s">
        <v>303</v>
      </c>
      <c r="H744" t="s">
        <v>408</v>
      </c>
      <c r="I744">
        <v>94199</v>
      </c>
      <c r="J744" s="65">
        <v>54860.898370918301</v>
      </c>
      <c r="N744" s="59">
        <v>0.74</v>
      </c>
      <c r="O744" s="74">
        <v>0.69745000000000001</v>
      </c>
      <c r="Q744">
        <v>0</v>
      </c>
      <c r="R744">
        <v>0</v>
      </c>
      <c r="S744" s="59">
        <f t="shared" si="11"/>
        <v>0</v>
      </c>
      <c r="T744" s="50">
        <v>44705.60708159722</v>
      </c>
    </row>
    <row r="745" spans="1:20" x14ac:dyDescent="0.25">
      <c r="A745" t="s">
        <v>187</v>
      </c>
      <c r="B745" t="s">
        <v>186</v>
      </c>
      <c r="C745" t="s">
        <v>367</v>
      </c>
      <c r="D745" t="s">
        <v>278</v>
      </c>
      <c r="E745" t="s">
        <v>114</v>
      </c>
      <c r="F745" t="s">
        <v>53</v>
      </c>
      <c r="G745" t="s">
        <v>14</v>
      </c>
      <c r="H745" t="s">
        <v>408</v>
      </c>
      <c r="I745">
        <v>5693</v>
      </c>
      <c r="J745" s="65">
        <v>54860.898370918301</v>
      </c>
      <c r="K745" s="73">
        <v>3762790.2299661045</v>
      </c>
      <c r="M745" s="64">
        <v>1.4579845013420398E-2</v>
      </c>
      <c r="N745" s="59">
        <v>0.75</v>
      </c>
      <c r="O745" s="71">
        <v>0.70687500000000003</v>
      </c>
      <c r="P745">
        <v>83</v>
      </c>
      <c r="Q745" s="59">
        <v>58.67</v>
      </c>
      <c r="R745" s="61">
        <v>0.7</v>
      </c>
      <c r="S745" s="59">
        <f t="shared" si="11"/>
        <v>59.370000000000005</v>
      </c>
      <c r="T745" s="50">
        <v>44705.60708159722</v>
      </c>
    </row>
    <row r="746" spans="1:20" x14ac:dyDescent="0.25">
      <c r="A746" t="s">
        <v>187</v>
      </c>
      <c r="B746" t="s">
        <v>186</v>
      </c>
      <c r="C746" t="s">
        <v>368</v>
      </c>
      <c r="D746" t="s">
        <v>281</v>
      </c>
      <c r="E746" t="s">
        <v>114</v>
      </c>
      <c r="F746" t="s">
        <v>53</v>
      </c>
      <c r="G746" t="s">
        <v>14</v>
      </c>
      <c r="H746" t="s">
        <v>408</v>
      </c>
      <c r="I746">
        <v>65485</v>
      </c>
      <c r="J746" s="65">
        <v>54860.898370918301</v>
      </c>
      <c r="K746" s="63">
        <v>3766234.8662442416</v>
      </c>
      <c r="M746" s="64">
        <v>1.4566510140570865E-2</v>
      </c>
      <c r="N746" s="59">
        <v>0.75</v>
      </c>
      <c r="O746" s="71">
        <v>0.70687500000000003</v>
      </c>
      <c r="P746">
        <v>953</v>
      </c>
      <c r="Q746" s="59">
        <v>673.65</v>
      </c>
      <c r="R746" s="59">
        <v>6.36</v>
      </c>
      <c r="S746" s="59">
        <f t="shared" si="11"/>
        <v>680.01</v>
      </c>
      <c r="T746" s="50">
        <v>44705.60708159722</v>
      </c>
    </row>
    <row r="747" spans="1:20" x14ac:dyDescent="0.25">
      <c r="A747" t="s">
        <v>187</v>
      </c>
      <c r="B747" t="s">
        <v>186</v>
      </c>
      <c r="C747" t="s">
        <v>369</v>
      </c>
      <c r="D747" t="s">
        <v>147</v>
      </c>
      <c r="E747" t="s">
        <v>160</v>
      </c>
      <c r="F747" t="s">
        <v>53</v>
      </c>
      <c r="G747" t="s">
        <v>14</v>
      </c>
      <c r="H747" t="s">
        <v>408</v>
      </c>
      <c r="I747">
        <v>4441</v>
      </c>
      <c r="J747" s="65">
        <v>54860.898370918301</v>
      </c>
      <c r="K747" s="73">
        <v>3762790.2299661045</v>
      </c>
      <c r="M747" s="64">
        <v>1.4579845013420398E-2</v>
      </c>
      <c r="N747" s="59">
        <v>21.84</v>
      </c>
      <c r="O747" s="69">
        <v>20.529599999999999</v>
      </c>
      <c r="P747">
        <v>64</v>
      </c>
      <c r="Q747" s="59">
        <v>1313.89</v>
      </c>
      <c r="R747" s="59">
        <v>-20.53</v>
      </c>
      <c r="S747" s="59">
        <f t="shared" si="11"/>
        <v>1293.3600000000001</v>
      </c>
      <c r="T747" s="50">
        <v>44705.60708159722</v>
      </c>
    </row>
    <row r="748" spans="1:20" x14ac:dyDescent="0.25">
      <c r="A748" t="s">
        <v>187</v>
      </c>
      <c r="B748" t="s">
        <v>186</v>
      </c>
      <c r="C748" t="s">
        <v>370</v>
      </c>
      <c r="D748" t="s">
        <v>278</v>
      </c>
      <c r="E748" t="s">
        <v>160</v>
      </c>
      <c r="F748" t="s">
        <v>53</v>
      </c>
      <c r="G748" t="s">
        <v>14</v>
      </c>
      <c r="H748" t="s">
        <v>408</v>
      </c>
      <c r="I748">
        <v>3352</v>
      </c>
      <c r="J748" s="65">
        <v>54860.898370918301</v>
      </c>
      <c r="K748" s="73">
        <v>3762790.2299661045</v>
      </c>
      <c r="M748" s="64">
        <v>1.4579845013420398E-2</v>
      </c>
      <c r="N748" s="59">
        <v>21.84</v>
      </c>
      <c r="O748" s="69">
        <v>20.529599999999999</v>
      </c>
      <c r="P748">
        <v>48</v>
      </c>
      <c r="Q748" s="59">
        <v>985.42</v>
      </c>
      <c r="R748" s="59">
        <v>-20.53</v>
      </c>
      <c r="S748" s="59">
        <f t="shared" si="11"/>
        <v>964.89</v>
      </c>
      <c r="T748" s="50">
        <v>44705.60708159722</v>
      </c>
    </row>
    <row r="749" spans="1:20" x14ac:dyDescent="0.25">
      <c r="A749" t="s">
        <v>187</v>
      </c>
      <c r="B749" t="s">
        <v>186</v>
      </c>
      <c r="C749" t="s">
        <v>371</v>
      </c>
      <c r="D749" t="s">
        <v>147</v>
      </c>
      <c r="E749" t="s">
        <v>122</v>
      </c>
      <c r="F749" t="s">
        <v>53</v>
      </c>
      <c r="G749" t="s">
        <v>14</v>
      </c>
      <c r="H749" t="s">
        <v>408</v>
      </c>
      <c r="I749">
        <v>1435</v>
      </c>
      <c r="J749" s="65">
        <v>54860.898370918301</v>
      </c>
      <c r="K749" s="73">
        <v>3762790.2299661045</v>
      </c>
      <c r="M749" s="64">
        <v>1.4579845013420398E-2</v>
      </c>
      <c r="N749" s="59">
        <v>9.52</v>
      </c>
      <c r="O749" s="69">
        <v>8.9487999999999985</v>
      </c>
      <c r="P749">
        <v>20</v>
      </c>
      <c r="Q749" s="59">
        <v>178.98</v>
      </c>
      <c r="R749">
        <v>0</v>
      </c>
      <c r="S749" s="59">
        <f t="shared" si="11"/>
        <v>178.98</v>
      </c>
      <c r="T749" s="50">
        <v>44705.60708159722</v>
      </c>
    </row>
    <row r="750" spans="1:20" x14ac:dyDescent="0.25">
      <c r="A750" t="s">
        <v>187</v>
      </c>
      <c r="B750" t="s">
        <v>186</v>
      </c>
      <c r="C750" t="s">
        <v>372</v>
      </c>
      <c r="D750" t="s">
        <v>281</v>
      </c>
      <c r="E750" t="s">
        <v>122</v>
      </c>
      <c r="F750" t="s">
        <v>53</v>
      </c>
      <c r="G750" t="s">
        <v>14</v>
      </c>
      <c r="H750" t="s">
        <v>408</v>
      </c>
      <c r="I750">
        <v>3587</v>
      </c>
      <c r="J750" s="65">
        <v>54860.898370918301</v>
      </c>
      <c r="K750" s="63">
        <v>3766234.8662442416</v>
      </c>
      <c r="M750" s="64">
        <v>1.4566510140570865E-2</v>
      </c>
      <c r="N750" s="59">
        <v>9.52</v>
      </c>
      <c r="O750" s="69">
        <v>8.9487999999999985</v>
      </c>
      <c r="P750">
        <v>52</v>
      </c>
      <c r="Q750" s="59">
        <v>465.34</v>
      </c>
      <c r="R750">
        <v>0</v>
      </c>
      <c r="S750" s="59">
        <f t="shared" si="11"/>
        <v>465.34</v>
      </c>
      <c r="T750" s="50">
        <v>44705.60708159722</v>
      </c>
    </row>
    <row r="751" spans="1:20" x14ac:dyDescent="0.25">
      <c r="A751" t="s">
        <v>188</v>
      </c>
      <c r="B751" t="s">
        <v>186</v>
      </c>
      <c r="C751" t="s">
        <v>366</v>
      </c>
      <c r="D751" t="s">
        <v>275</v>
      </c>
      <c r="E751" t="s">
        <v>114</v>
      </c>
      <c r="F751" t="s">
        <v>53</v>
      </c>
      <c r="G751" t="s">
        <v>14</v>
      </c>
      <c r="H751" t="s">
        <v>408</v>
      </c>
      <c r="I751">
        <v>94199</v>
      </c>
      <c r="J751" s="67">
        <v>3444.6362781370699</v>
      </c>
      <c r="K751" s="63">
        <v>2781803.4087269371</v>
      </c>
      <c r="M751" s="68">
        <v>1.2382745190874114E-3</v>
      </c>
      <c r="N751" s="59">
        <v>0.74</v>
      </c>
      <c r="O751" s="74">
        <v>0.69745000000000001</v>
      </c>
      <c r="P751">
        <v>116</v>
      </c>
      <c r="Q751" s="61">
        <v>80.900000000000006</v>
      </c>
      <c r="R751" s="59">
        <v>0.69</v>
      </c>
      <c r="S751" s="59">
        <f t="shared" si="11"/>
        <v>81.59</v>
      </c>
      <c r="T751" s="50">
        <v>44705.60708159722</v>
      </c>
    </row>
    <row r="752" spans="1:20" x14ac:dyDescent="0.25">
      <c r="A752" t="s">
        <v>188</v>
      </c>
      <c r="B752" t="s">
        <v>186</v>
      </c>
      <c r="C752" t="s">
        <v>367</v>
      </c>
      <c r="D752" t="s">
        <v>278</v>
      </c>
      <c r="E752" t="s">
        <v>114</v>
      </c>
      <c r="F752" t="s">
        <v>53</v>
      </c>
      <c r="G752" t="s">
        <v>303</v>
      </c>
      <c r="H752" t="s">
        <v>408</v>
      </c>
      <c r="I752">
        <v>5693</v>
      </c>
      <c r="J752" s="67">
        <v>3444.6362781370699</v>
      </c>
      <c r="N752" s="59">
        <v>0.75</v>
      </c>
      <c r="O752" s="71">
        <v>0.70687500000000003</v>
      </c>
      <c r="Q752">
        <v>0</v>
      </c>
      <c r="R752">
        <v>0</v>
      </c>
      <c r="S752" s="59">
        <f t="shared" si="11"/>
        <v>0</v>
      </c>
      <c r="T752" s="50">
        <v>44705.60708159722</v>
      </c>
    </row>
    <row r="753" spans="1:20" x14ac:dyDescent="0.25">
      <c r="A753" t="s">
        <v>188</v>
      </c>
      <c r="B753" t="s">
        <v>186</v>
      </c>
      <c r="C753" t="s">
        <v>368</v>
      </c>
      <c r="D753" t="s">
        <v>281</v>
      </c>
      <c r="E753" t="s">
        <v>114</v>
      </c>
      <c r="F753" t="s">
        <v>53</v>
      </c>
      <c r="G753" t="s">
        <v>14</v>
      </c>
      <c r="H753" t="s">
        <v>408</v>
      </c>
      <c r="I753">
        <v>65485</v>
      </c>
      <c r="J753" s="67">
        <v>3444.6362781370699</v>
      </c>
      <c r="K753" s="63">
        <v>3766234.8662442416</v>
      </c>
      <c r="M753" s="70">
        <v>9.1461005499429314E-4</v>
      </c>
      <c r="N753" s="59">
        <v>0.75</v>
      </c>
      <c r="O753" s="71">
        <v>0.70687500000000003</v>
      </c>
      <c r="P753">
        <v>59</v>
      </c>
      <c r="Q753" s="59">
        <v>41.71</v>
      </c>
      <c r="R753">
        <v>0</v>
      </c>
      <c r="S753" s="59">
        <f t="shared" si="11"/>
        <v>41.71</v>
      </c>
      <c r="T753" s="50">
        <v>44705.60708159722</v>
      </c>
    </row>
    <row r="754" spans="1:20" x14ac:dyDescent="0.25">
      <c r="A754" t="s">
        <v>188</v>
      </c>
      <c r="B754" t="s">
        <v>186</v>
      </c>
      <c r="C754" t="s">
        <v>369</v>
      </c>
      <c r="D754" t="s">
        <v>147</v>
      </c>
      <c r="E754" t="s">
        <v>160</v>
      </c>
      <c r="F754" t="s">
        <v>53</v>
      </c>
      <c r="G754" t="s">
        <v>303</v>
      </c>
      <c r="H754" t="s">
        <v>408</v>
      </c>
      <c r="I754">
        <v>4441</v>
      </c>
      <c r="J754" s="67">
        <v>3444.6362781370699</v>
      </c>
      <c r="N754" s="59">
        <v>21.84</v>
      </c>
      <c r="O754" s="69">
        <v>20.529599999999999</v>
      </c>
      <c r="Q754">
        <v>0</v>
      </c>
      <c r="R754">
        <v>0</v>
      </c>
      <c r="S754" s="59">
        <f t="shared" si="11"/>
        <v>0</v>
      </c>
      <c r="T754" s="50">
        <v>44705.60708159722</v>
      </c>
    </row>
    <row r="755" spans="1:20" x14ac:dyDescent="0.25">
      <c r="A755" t="s">
        <v>188</v>
      </c>
      <c r="B755" t="s">
        <v>186</v>
      </c>
      <c r="C755" t="s">
        <v>370</v>
      </c>
      <c r="D755" t="s">
        <v>278</v>
      </c>
      <c r="E755" t="s">
        <v>160</v>
      </c>
      <c r="F755" t="s">
        <v>53</v>
      </c>
      <c r="G755" t="s">
        <v>303</v>
      </c>
      <c r="H755" t="s">
        <v>408</v>
      </c>
      <c r="I755">
        <v>3352</v>
      </c>
      <c r="J755" s="67">
        <v>3444.6362781370699</v>
      </c>
      <c r="N755" s="59">
        <v>21.84</v>
      </c>
      <c r="O755" s="69">
        <v>20.529599999999999</v>
      </c>
      <c r="Q755">
        <v>0</v>
      </c>
      <c r="R755">
        <v>0</v>
      </c>
      <c r="S755" s="59">
        <f t="shared" si="11"/>
        <v>0</v>
      </c>
      <c r="T755" s="50">
        <v>44705.60708159722</v>
      </c>
    </row>
    <row r="756" spans="1:20" x14ac:dyDescent="0.25">
      <c r="A756" t="s">
        <v>188</v>
      </c>
      <c r="B756" t="s">
        <v>186</v>
      </c>
      <c r="C756" t="s">
        <v>371</v>
      </c>
      <c r="D756" t="s">
        <v>147</v>
      </c>
      <c r="E756" t="s">
        <v>122</v>
      </c>
      <c r="F756" t="s">
        <v>53</v>
      </c>
      <c r="G756" t="s">
        <v>303</v>
      </c>
      <c r="H756" t="s">
        <v>408</v>
      </c>
      <c r="I756">
        <v>1435</v>
      </c>
      <c r="J756" s="67">
        <v>3444.6362781370699</v>
      </c>
      <c r="N756" s="59">
        <v>9.52</v>
      </c>
      <c r="O756" s="69">
        <v>8.9487999999999985</v>
      </c>
      <c r="Q756">
        <v>0</v>
      </c>
      <c r="R756">
        <v>0</v>
      </c>
      <c r="S756" s="59">
        <f t="shared" si="11"/>
        <v>0</v>
      </c>
      <c r="T756" s="50">
        <v>44705.60708159722</v>
      </c>
    </row>
    <row r="757" spans="1:20" x14ac:dyDescent="0.25">
      <c r="A757" t="s">
        <v>188</v>
      </c>
      <c r="B757" t="s">
        <v>186</v>
      </c>
      <c r="C757" t="s">
        <v>372</v>
      </c>
      <c r="D757" t="s">
        <v>281</v>
      </c>
      <c r="E757" t="s">
        <v>122</v>
      </c>
      <c r="F757" t="s">
        <v>53</v>
      </c>
      <c r="G757" t="s">
        <v>14</v>
      </c>
      <c r="H757" t="s">
        <v>408</v>
      </c>
      <c r="I757">
        <v>3587</v>
      </c>
      <c r="J757" s="67">
        <v>3444.6362781370699</v>
      </c>
      <c r="K757" s="63">
        <v>3766234.8662442416</v>
      </c>
      <c r="M757" s="70">
        <v>9.1461005499429314E-4</v>
      </c>
      <c r="N757" s="59">
        <v>9.52</v>
      </c>
      <c r="O757" s="69">
        <v>8.9487999999999985</v>
      </c>
      <c r="P757">
        <v>3</v>
      </c>
      <c r="Q757" s="59">
        <v>26.85</v>
      </c>
      <c r="R757">
        <v>0</v>
      </c>
      <c r="S757" s="59">
        <f t="shared" si="11"/>
        <v>26.85</v>
      </c>
      <c r="T757" s="50">
        <v>44705.60708159722</v>
      </c>
    </row>
    <row r="758" spans="1:20" x14ac:dyDescent="0.25">
      <c r="A758" t="s">
        <v>189</v>
      </c>
      <c r="B758" t="s">
        <v>186</v>
      </c>
      <c r="C758" t="s">
        <v>366</v>
      </c>
      <c r="D758" t="s">
        <v>275</v>
      </c>
      <c r="E758" t="s">
        <v>114</v>
      </c>
      <c r="F758" t="s">
        <v>53</v>
      </c>
      <c r="G758" t="s">
        <v>303</v>
      </c>
      <c r="H758" t="s">
        <v>408</v>
      </c>
      <c r="I758">
        <v>94199</v>
      </c>
      <c r="J758" s="66">
        <v>929570.55914638599</v>
      </c>
      <c r="N758" s="59">
        <v>0.74</v>
      </c>
      <c r="O758" s="74">
        <v>0.69745000000000001</v>
      </c>
      <c r="Q758">
        <v>0</v>
      </c>
      <c r="R758">
        <v>0</v>
      </c>
      <c r="S758" s="59">
        <f t="shared" si="11"/>
        <v>0</v>
      </c>
      <c r="T758" s="50">
        <v>44705.60708159722</v>
      </c>
    </row>
    <row r="759" spans="1:20" x14ac:dyDescent="0.25">
      <c r="A759" t="s">
        <v>189</v>
      </c>
      <c r="B759" t="s">
        <v>186</v>
      </c>
      <c r="C759" t="s">
        <v>367</v>
      </c>
      <c r="D759" t="s">
        <v>278</v>
      </c>
      <c r="E759" t="s">
        <v>114</v>
      </c>
      <c r="F759" t="s">
        <v>53</v>
      </c>
      <c r="G759" t="s">
        <v>14</v>
      </c>
      <c r="H759" t="s">
        <v>408</v>
      </c>
      <c r="I759">
        <v>5693</v>
      </c>
      <c r="J759" s="66">
        <v>929570.55914638599</v>
      </c>
      <c r="K759" s="73">
        <v>3762790.2299661045</v>
      </c>
      <c r="M759" s="62">
        <v>0.24704288635158905</v>
      </c>
      <c r="N759" s="59">
        <v>0.75</v>
      </c>
      <c r="O759" s="71">
        <v>0.70687500000000003</v>
      </c>
      <c r="P759">
        <v>1406</v>
      </c>
      <c r="Q759" s="59">
        <v>993.87</v>
      </c>
      <c r="R759" s="61">
        <v>9.9</v>
      </c>
      <c r="S759" s="59">
        <f t="shared" si="11"/>
        <v>1003.77</v>
      </c>
      <c r="T759" s="50">
        <v>44705.60708159722</v>
      </c>
    </row>
    <row r="760" spans="1:20" x14ac:dyDescent="0.25">
      <c r="A760" t="s">
        <v>189</v>
      </c>
      <c r="B760" t="s">
        <v>186</v>
      </c>
      <c r="C760" t="s">
        <v>368</v>
      </c>
      <c r="D760" t="s">
        <v>281</v>
      </c>
      <c r="E760" t="s">
        <v>114</v>
      </c>
      <c r="F760" t="s">
        <v>53</v>
      </c>
      <c r="G760" t="s">
        <v>14</v>
      </c>
      <c r="H760" t="s">
        <v>408</v>
      </c>
      <c r="I760">
        <v>65485</v>
      </c>
      <c r="J760" s="66">
        <v>929570.55914638599</v>
      </c>
      <c r="K760" s="63">
        <v>3766234.8662442416</v>
      </c>
      <c r="M760" s="62">
        <v>0.24681693844371708</v>
      </c>
      <c r="N760" s="59">
        <v>0.75</v>
      </c>
      <c r="O760" s="71">
        <v>0.70687500000000003</v>
      </c>
      <c r="P760">
        <v>16162</v>
      </c>
      <c r="Q760" s="59">
        <v>11424.51</v>
      </c>
      <c r="R760" s="59">
        <v>108.87</v>
      </c>
      <c r="S760" s="59">
        <f t="shared" si="11"/>
        <v>11533.380000000001</v>
      </c>
      <c r="T760" s="50">
        <v>44705.60708159722</v>
      </c>
    </row>
    <row r="761" spans="1:20" x14ac:dyDescent="0.25">
      <c r="A761" t="s">
        <v>189</v>
      </c>
      <c r="B761" t="s">
        <v>186</v>
      </c>
      <c r="C761" t="s">
        <v>369</v>
      </c>
      <c r="D761" t="s">
        <v>147</v>
      </c>
      <c r="E761" t="s">
        <v>160</v>
      </c>
      <c r="F761" t="s">
        <v>53</v>
      </c>
      <c r="G761" t="s">
        <v>14</v>
      </c>
      <c r="H761" t="s">
        <v>408</v>
      </c>
      <c r="I761">
        <v>4441</v>
      </c>
      <c r="J761" s="66">
        <v>929570.55914638599</v>
      </c>
      <c r="K761" s="73">
        <v>3762790.2299661045</v>
      </c>
      <c r="M761" s="62">
        <v>0.24704288635158905</v>
      </c>
      <c r="N761" s="59">
        <v>21.84</v>
      </c>
      <c r="O761" s="69">
        <v>20.529599999999999</v>
      </c>
      <c r="P761">
        <v>1097</v>
      </c>
      <c r="Q761" s="59">
        <v>22520.97</v>
      </c>
      <c r="R761" s="59">
        <v>-20.53</v>
      </c>
      <c r="S761" s="59">
        <f t="shared" si="11"/>
        <v>22500.440000000002</v>
      </c>
      <c r="T761" s="50">
        <v>44705.60708159722</v>
      </c>
    </row>
    <row r="762" spans="1:20" x14ac:dyDescent="0.25">
      <c r="A762" t="s">
        <v>189</v>
      </c>
      <c r="B762" t="s">
        <v>186</v>
      </c>
      <c r="C762" t="s">
        <v>370</v>
      </c>
      <c r="D762" t="s">
        <v>278</v>
      </c>
      <c r="E762" t="s">
        <v>160</v>
      </c>
      <c r="F762" t="s">
        <v>53</v>
      </c>
      <c r="G762" t="s">
        <v>14</v>
      </c>
      <c r="H762" t="s">
        <v>408</v>
      </c>
      <c r="I762">
        <v>3352</v>
      </c>
      <c r="J762" s="66">
        <v>929570.55914638599</v>
      </c>
      <c r="K762" s="73">
        <v>3762790.2299661045</v>
      </c>
      <c r="M762" s="62">
        <v>0.24704288635158905</v>
      </c>
      <c r="N762" s="59">
        <v>21.84</v>
      </c>
      <c r="O762" s="69">
        <v>20.529599999999999</v>
      </c>
      <c r="P762">
        <v>828</v>
      </c>
      <c r="Q762" s="59">
        <v>16998.509999999998</v>
      </c>
      <c r="R762" s="59">
        <v>-82.12</v>
      </c>
      <c r="S762" s="59">
        <f t="shared" si="11"/>
        <v>16916.39</v>
      </c>
      <c r="T762" s="50">
        <v>44705.60708159722</v>
      </c>
    </row>
    <row r="763" spans="1:20" x14ac:dyDescent="0.25">
      <c r="A763" t="s">
        <v>189</v>
      </c>
      <c r="B763" t="s">
        <v>186</v>
      </c>
      <c r="C763" t="s">
        <v>371</v>
      </c>
      <c r="D763" t="s">
        <v>147</v>
      </c>
      <c r="E763" t="s">
        <v>122</v>
      </c>
      <c r="F763" t="s">
        <v>53</v>
      </c>
      <c r="G763" t="s">
        <v>14</v>
      </c>
      <c r="H763" t="s">
        <v>408</v>
      </c>
      <c r="I763">
        <v>1435</v>
      </c>
      <c r="J763" s="66">
        <v>929570.55914638599</v>
      </c>
      <c r="K763" s="73">
        <v>3762790.2299661045</v>
      </c>
      <c r="M763" s="62">
        <v>0.24704288635158905</v>
      </c>
      <c r="N763" s="59">
        <v>9.52</v>
      </c>
      <c r="O763" s="69">
        <v>8.9487999999999985</v>
      </c>
      <c r="P763">
        <v>354</v>
      </c>
      <c r="Q763" s="59">
        <v>3167.88</v>
      </c>
      <c r="R763" s="61">
        <v>17.899999999999999</v>
      </c>
      <c r="S763" s="59">
        <f t="shared" si="11"/>
        <v>3185.78</v>
      </c>
      <c r="T763" s="50">
        <v>44705.60708159722</v>
      </c>
    </row>
    <row r="764" spans="1:20" x14ac:dyDescent="0.25">
      <c r="A764" t="s">
        <v>189</v>
      </c>
      <c r="B764" t="s">
        <v>186</v>
      </c>
      <c r="C764" t="s">
        <v>372</v>
      </c>
      <c r="D764" t="s">
        <v>281</v>
      </c>
      <c r="E764" t="s">
        <v>122</v>
      </c>
      <c r="F764" t="s">
        <v>53</v>
      </c>
      <c r="G764" t="s">
        <v>14</v>
      </c>
      <c r="H764" t="s">
        <v>408</v>
      </c>
      <c r="I764">
        <v>3587</v>
      </c>
      <c r="J764" s="66">
        <v>929570.55914638599</v>
      </c>
      <c r="K764" s="63">
        <v>3766234.8662442416</v>
      </c>
      <c r="M764" s="62">
        <v>0.24681693844371708</v>
      </c>
      <c r="N764" s="59">
        <v>9.52</v>
      </c>
      <c r="O764" s="69">
        <v>8.9487999999999985</v>
      </c>
      <c r="P764">
        <v>885</v>
      </c>
      <c r="Q764" s="59">
        <v>7919.69</v>
      </c>
      <c r="R764" s="59">
        <v>8.9600000000000009</v>
      </c>
      <c r="S764" s="59">
        <f t="shared" si="11"/>
        <v>7928.65</v>
      </c>
      <c r="T764" s="50">
        <v>44705.60708159722</v>
      </c>
    </row>
    <row r="765" spans="1:20" x14ac:dyDescent="0.25">
      <c r="A765" t="s">
        <v>190</v>
      </c>
      <c r="B765" t="s">
        <v>186</v>
      </c>
      <c r="C765" t="s">
        <v>366</v>
      </c>
      <c r="D765" t="s">
        <v>275</v>
      </c>
      <c r="E765" t="s">
        <v>114</v>
      </c>
      <c r="F765" t="s">
        <v>53</v>
      </c>
      <c r="G765" t="s">
        <v>14</v>
      </c>
      <c r="H765" t="s">
        <v>408</v>
      </c>
      <c r="I765">
        <v>94199</v>
      </c>
      <c r="J765" s="73">
        <v>2778358.7724488</v>
      </c>
      <c r="K765" s="63">
        <v>2781803.4087269371</v>
      </c>
      <c r="M765" s="62">
        <v>0.99876172548091258</v>
      </c>
      <c r="N765" s="59">
        <v>0.74</v>
      </c>
      <c r="O765" s="74">
        <v>0.69745000000000001</v>
      </c>
      <c r="P765">
        <v>94082</v>
      </c>
      <c r="Q765" s="59">
        <v>65617.490000000005</v>
      </c>
      <c r="R765" s="59">
        <v>656.98</v>
      </c>
      <c r="S765" s="59">
        <f t="shared" si="11"/>
        <v>66274.47</v>
      </c>
      <c r="T765" s="50">
        <v>44705.60708159722</v>
      </c>
    </row>
    <row r="766" spans="1:20" x14ac:dyDescent="0.25">
      <c r="A766" t="s">
        <v>190</v>
      </c>
      <c r="B766" t="s">
        <v>186</v>
      </c>
      <c r="C766" t="s">
        <v>367</v>
      </c>
      <c r="D766" t="s">
        <v>278</v>
      </c>
      <c r="E766" t="s">
        <v>114</v>
      </c>
      <c r="F766" t="s">
        <v>53</v>
      </c>
      <c r="G766" t="s">
        <v>14</v>
      </c>
      <c r="H766" t="s">
        <v>408</v>
      </c>
      <c r="I766">
        <v>5693</v>
      </c>
      <c r="J766" s="73">
        <v>2778358.7724488</v>
      </c>
      <c r="K766" s="73">
        <v>3762790.2299661045</v>
      </c>
      <c r="M766" s="62">
        <v>0.73837726863499054</v>
      </c>
      <c r="N766" s="59">
        <v>0.75</v>
      </c>
      <c r="O766" s="71">
        <v>0.70687500000000003</v>
      </c>
      <c r="P766">
        <v>4203</v>
      </c>
      <c r="Q766">
        <v>2971</v>
      </c>
      <c r="R766" s="59">
        <v>26.15</v>
      </c>
      <c r="S766" s="59">
        <f t="shared" si="11"/>
        <v>2997.15</v>
      </c>
      <c r="T766" s="50">
        <v>44705.60708159722</v>
      </c>
    </row>
    <row r="767" spans="1:20" x14ac:dyDescent="0.25">
      <c r="A767" t="s">
        <v>190</v>
      </c>
      <c r="B767" t="s">
        <v>186</v>
      </c>
      <c r="C767" t="s">
        <v>368</v>
      </c>
      <c r="D767" t="s">
        <v>281</v>
      </c>
      <c r="E767" t="s">
        <v>114</v>
      </c>
      <c r="F767" t="s">
        <v>53</v>
      </c>
      <c r="G767" t="s">
        <v>14</v>
      </c>
      <c r="H767" t="s">
        <v>408</v>
      </c>
      <c r="I767">
        <v>65485</v>
      </c>
      <c r="J767" s="73">
        <v>2778358.7724488</v>
      </c>
      <c r="K767" s="63">
        <v>3766234.8662442416</v>
      </c>
      <c r="M767" s="62">
        <v>0.73770194136071776</v>
      </c>
      <c r="N767" s="59">
        <v>0.75</v>
      </c>
      <c r="O767" s="71">
        <v>0.70687500000000003</v>
      </c>
      <c r="P767">
        <v>48308</v>
      </c>
      <c r="Q767" s="59">
        <v>34147.72</v>
      </c>
      <c r="R767" s="59">
        <v>326.57</v>
      </c>
      <c r="S767" s="59">
        <f t="shared" si="11"/>
        <v>34474.29</v>
      </c>
      <c r="T767" s="50">
        <v>44705.60708159722</v>
      </c>
    </row>
    <row r="768" spans="1:20" x14ac:dyDescent="0.25">
      <c r="A768" t="s">
        <v>190</v>
      </c>
      <c r="B768" t="s">
        <v>186</v>
      </c>
      <c r="C768" t="s">
        <v>369</v>
      </c>
      <c r="D768" t="s">
        <v>147</v>
      </c>
      <c r="E768" t="s">
        <v>160</v>
      </c>
      <c r="F768" t="s">
        <v>53</v>
      </c>
      <c r="G768" t="s">
        <v>14</v>
      </c>
      <c r="H768" t="s">
        <v>408</v>
      </c>
      <c r="I768">
        <v>4441</v>
      </c>
      <c r="J768" s="73">
        <v>2778358.7724488</v>
      </c>
      <c r="K768" s="73">
        <v>3762790.2299661045</v>
      </c>
      <c r="M768" s="62">
        <v>0.73837726863499054</v>
      </c>
      <c r="N768" s="59">
        <v>21.84</v>
      </c>
      <c r="O768" s="69">
        <v>20.529599999999999</v>
      </c>
      <c r="P768">
        <v>3279</v>
      </c>
      <c r="Q768" s="59">
        <v>67316.56</v>
      </c>
      <c r="R768" s="59">
        <v>-205.29</v>
      </c>
      <c r="S768" s="59">
        <f t="shared" si="11"/>
        <v>67111.27</v>
      </c>
      <c r="T768" s="50">
        <v>44705.60708159722</v>
      </c>
    </row>
    <row r="769" spans="1:20" x14ac:dyDescent="0.25">
      <c r="A769" t="s">
        <v>190</v>
      </c>
      <c r="B769" t="s">
        <v>186</v>
      </c>
      <c r="C769" t="s">
        <v>370</v>
      </c>
      <c r="D769" t="s">
        <v>278</v>
      </c>
      <c r="E769" t="s">
        <v>160</v>
      </c>
      <c r="F769" t="s">
        <v>53</v>
      </c>
      <c r="G769" t="s">
        <v>14</v>
      </c>
      <c r="H769" t="s">
        <v>408</v>
      </c>
      <c r="I769">
        <v>3352</v>
      </c>
      <c r="J769" s="73">
        <v>2778358.7724488</v>
      </c>
      <c r="K769" s="73">
        <v>3762790.2299661045</v>
      </c>
      <c r="M769" s="62">
        <v>0.73837726863499054</v>
      </c>
      <c r="N769" s="59">
        <v>21.84</v>
      </c>
      <c r="O769" s="69">
        <v>20.529599999999999</v>
      </c>
      <c r="P769">
        <v>2475</v>
      </c>
      <c r="Q769" s="59">
        <v>50810.76</v>
      </c>
      <c r="R769" s="59">
        <v>-205.29</v>
      </c>
      <c r="S769" s="59">
        <f t="shared" si="11"/>
        <v>50605.47</v>
      </c>
      <c r="T769" s="50">
        <v>44705.60708159722</v>
      </c>
    </row>
    <row r="770" spans="1:20" x14ac:dyDescent="0.25">
      <c r="A770" t="s">
        <v>190</v>
      </c>
      <c r="B770" t="s">
        <v>186</v>
      </c>
      <c r="C770" t="s">
        <v>371</v>
      </c>
      <c r="D770" t="s">
        <v>147</v>
      </c>
      <c r="E770" t="s">
        <v>122</v>
      </c>
      <c r="F770" t="s">
        <v>53</v>
      </c>
      <c r="G770" t="s">
        <v>14</v>
      </c>
      <c r="H770" t="s">
        <v>408</v>
      </c>
      <c r="I770">
        <v>1435</v>
      </c>
      <c r="J770" s="73">
        <v>2778358.7724488</v>
      </c>
      <c r="K770" s="73">
        <v>3762790.2299661045</v>
      </c>
      <c r="M770" s="62">
        <v>0.73837726863499054</v>
      </c>
      <c r="N770" s="59">
        <v>9.52</v>
      </c>
      <c r="O770" s="69">
        <v>8.9487999999999985</v>
      </c>
      <c r="P770">
        <v>1059</v>
      </c>
      <c r="Q770" s="59">
        <v>9476.7800000000007</v>
      </c>
      <c r="R770" s="59">
        <v>89.49</v>
      </c>
      <c r="S770" s="59">
        <f t="shared" si="11"/>
        <v>9566.27</v>
      </c>
      <c r="T770" s="50">
        <v>44705.60708159722</v>
      </c>
    </row>
    <row r="771" spans="1:20" x14ac:dyDescent="0.25">
      <c r="A771" t="s">
        <v>190</v>
      </c>
      <c r="B771" t="s">
        <v>186</v>
      </c>
      <c r="C771" t="s">
        <v>372</v>
      </c>
      <c r="D771" t="s">
        <v>281</v>
      </c>
      <c r="E771" t="s">
        <v>122</v>
      </c>
      <c r="F771" t="s">
        <v>53</v>
      </c>
      <c r="G771" t="s">
        <v>14</v>
      </c>
      <c r="H771" t="s">
        <v>408</v>
      </c>
      <c r="I771">
        <v>3587</v>
      </c>
      <c r="J771" s="73">
        <v>2778358.7724488</v>
      </c>
      <c r="K771" s="63">
        <v>3766234.8662442416</v>
      </c>
      <c r="M771" s="62">
        <v>0.73770194136071776</v>
      </c>
      <c r="N771" s="59">
        <v>9.52</v>
      </c>
      <c r="O771" s="69">
        <v>8.9487999999999985</v>
      </c>
      <c r="P771">
        <v>2646</v>
      </c>
      <c r="Q771" s="59">
        <v>23678.52</v>
      </c>
      <c r="R771" s="59">
        <v>53.69</v>
      </c>
      <c r="S771" s="59">
        <f t="shared" ref="S771:S834" si="12">Q771+R771</f>
        <v>23732.21</v>
      </c>
      <c r="T771" s="50">
        <v>44705.60708159722</v>
      </c>
    </row>
    <row r="772" spans="1:20" x14ac:dyDescent="0.25">
      <c r="A772" t="s">
        <v>236</v>
      </c>
      <c r="B772" t="s">
        <v>235</v>
      </c>
      <c r="C772" t="s">
        <v>336</v>
      </c>
      <c r="D772" t="s">
        <v>147</v>
      </c>
      <c r="E772" t="s">
        <v>114</v>
      </c>
      <c r="F772" t="s">
        <v>19</v>
      </c>
      <c r="G772" t="s">
        <v>14</v>
      </c>
      <c r="H772" t="s">
        <v>408</v>
      </c>
      <c r="I772">
        <v>49639</v>
      </c>
      <c r="J772" s="66">
        <v>836388.08218119305</v>
      </c>
      <c r="K772" s="63">
        <v>9638978.7935049701</v>
      </c>
      <c r="M772" s="64">
        <v>8.6771441259397328E-2</v>
      </c>
      <c r="N772" s="59">
        <v>2.0099999999999998</v>
      </c>
      <c r="O772" s="71">
        <v>1.8944249999999998</v>
      </c>
      <c r="P772">
        <v>4307</v>
      </c>
      <c r="Q772" s="59">
        <v>8159.29</v>
      </c>
      <c r="R772" s="59">
        <v>77.680000000000007</v>
      </c>
      <c r="S772" s="59">
        <f t="shared" si="12"/>
        <v>8236.9699999999993</v>
      </c>
      <c r="T772" s="50">
        <v>44705.60708159722</v>
      </c>
    </row>
    <row r="773" spans="1:20" x14ac:dyDescent="0.25">
      <c r="A773" t="s">
        <v>236</v>
      </c>
      <c r="B773" t="s">
        <v>235</v>
      </c>
      <c r="C773" t="s">
        <v>337</v>
      </c>
      <c r="D773" t="s">
        <v>276</v>
      </c>
      <c r="E773" t="s">
        <v>114</v>
      </c>
      <c r="F773" t="s">
        <v>19</v>
      </c>
      <c r="G773" t="s">
        <v>303</v>
      </c>
      <c r="H773" t="s">
        <v>408</v>
      </c>
      <c r="I773">
        <v>60805</v>
      </c>
      <c r="J773" s="66">
        <v>836388.08218119305</v>
      </c>
      <c r="N773" s="59">
        <v>0.73</v>
      </c>
      <c r="O773" s="71">
        <v>0.688025</v>
      </c>
      <c r="Q773">
        <v>0</v>
      </c>
      <c r="R773">
        <v>0</v>
      </c>
      <c r="S773" s="59">
        <f t="shared" si="12"/>
        <v>0</v>
      </c>
      <c r="T773" s="50">
        <v>44705.60708159722</v>
      </c>
    </row>
    <row r="774" spans="1:20" x14ac:dyDescent="0.25">
      <c r="A774" t="s">
        <v>236</v>
      </c>
      <c r="B774" t="s">
        <v>235</v>
      </c>
      <c r="C774" t="s">
        <v>331</v>
      </c>
      <c r="D774" t="s">
        <v>281</v>
      </c>
      <c r="E774" t="s">
        <v>114</v>
      </c>
      <c r="F774" t="s">
        <v>19</v>
      </c>
      <c r="G774" t="s">
        <v>14</v>
      </c>
      <c r="H774" t="s">
        <v>408</v>
      </c>
      <c r="I774">
        <v>129647</v>
      </c>
      <c r="J774" s="66">
        <v>836388.08218119305</v>
      </c>
      <c r="K774" s="63">
        <v>9643512.5427239873</v>
      </c>
      <c r="M774" s="64">
        <v>8.6730646999805719E-2</v>
      </c>
      <c r="N774" s="59">
        <v>2.0099999999999998</v>
      </c>
      <c r="O774" s="71">
        <v>1.8944249999999998</v>
      </c>
      <c r="P774">
        <v>11244</v>
      </c>
      <c r="Q774" s="59">
        <v>21300.91</v>
      </c>
      <c r="R774" s="59">
        <v>223.56</v>
      </c>
      <c r="S774" s="59">
        <f t="shared" si="12"/>
        <v>21524.47</v>
      </c>
      <c r="T774" s="50">
        <v>44705.60708159722</v>
      </c>
    </row>
    <row r="775" spans="1:20" x14ac:dyDescent="0.25">
      <c r="A775" t="s">
        <v>236</v>
      </c>
      <c r="B775" t="s">
        <v>235</v>
      </c>
      <c r="C775" t="s">
        <v>332</v>
      </c>
      <c r="D775" t="s">
        <v>147</v>
      </c>
      <c r="E775" t="s">
        <v>160</v>
      </c>
      <c r="F775" t="s">
        <v>19</v>
      </c>
      <c r="G775" t="s">
        <v>303</v>
      </c>
      <c r="H775" t="s">
        <v>408</v>
      </c>
      <c r="I775">
        <v>5281</v>
      </c>
      <c r="J775" s="66">
        <v>836388.08218119305</v>
      </c>
      <c r="N775" s="59">
        <v>23.37</v>
      </c>
      <c r="O775" s="69">
        <v>21.9678</v>
      </c>
      <c r="Q775">
        <v>0</v>
      </c>
      <c r="R775">
        <v>0</v>
      </c>
      <c r="S775" s="59">
        <f t="shared" si="12"/>
        <v>0</v>
      </c>
      <c r="T775" s="50">
        <v>44705.60708159722</v>
      </c>
    </row>
    <row r="776" spans="1:20" x14ac:dyDescent="0.25">
      <c r="A776" t="s">
        <v>236</v>
      </c>
      <c r="B776" t="s">
        <v>235</v>
      </c>
      <c r="C776" t="s">
        <v>333</v>
      </c>
      <c r="D776" t="s">
        <v>281</v>
      </c>
      <c r="E776" t="s">
        <v>160</v>
      </c>
      <c r="F776" t="s">
        <v>19</v>
      </c>
      <c r="G776" t="s">
        <v>14</v>
      </c>
      <c r="H776" t="s">
        <v>408</v>
      </c>
      <c r="I776">
        <v>9196</v>
      </c>
      <c r="J776" s="66">
        <v>836388.08218119305</v>
      </c>
      <c r="K776" s="63">
        <v>9354770.9723507352</v>
      </c>
      <c r="M776" s="64">
        <v>8.9407649278988102E-2</v>
      </c>
      <c r="N776" s="59">
        <v>28.22</v>
      </c>
      <c r="O776" s="69">
        <v>26.526799999999998</v>
      </c>
      <c r="P776">
        <v>822</v>
      </c>
      <c r="Q776" s="59">
        <v>21805.03</v>
      </c>
      <c r="R776" s="59">
        <v>-212.23</v>
      </c>
      <c r="S776" s="59">
        <f t="shared" si="12"/>
        <v>21592.799999999999</v>
      </c>
      <c r="T776" s="50">
        <v>44705.60708159722</v>
      </c>
    </row>
    <row r="777" spans="1:20" x14ac:dyDescent="0.25">
      <c r="A777" t="s">
        <v>236</v>
      </c>
      <c r="B777" t="s">
        <v>235</v>
      </c>
      <c r="C777" t="s">
        <v>334</v>
      </c>
      <c r="D777" t="s">
        <v>147</v>
      </c>
      <c r="E777" t="s">
        <v>122</v>
      </c>
      <c r="F777" t="s">
        <v>19</v>
      </c>
      <c r="G777" t="s">
        <v>303</v>
      </c>
      <c r="H777" t="s">
        <v>408</v>
      </c>
      <c r="I777">
        <v>3197</v>
      </c>
      <c r="J777" s="66">
        <v>836388.08218119305</v>
      </c>
      <c r="N777" s="59">
        <v>16.82</v>
      </c>
      <c r="O777" s="69">
        <v>15.810799999999999</v>
      </c>
      <c r="Q777">
        <v>0</v>
      </c>
      <c r="R777">
        <v>0</v>
      </c>
      <c r="S777" s="59">
        <f t="shared" si="12"/>
        <v>0</v>
      </c>
      <c r="T777" s="50">
        <v>44705.60708159722</v>
      </c>
    </row>
    <row r="778" spans="1:20" x14ac:dyDescent="0.25">
      <c r="A778" t="s">
        <v>236</v>
      </c>
      <c r="B778" t="s">
        <v>235</v>
      </c>
      <c r="C778" t="s">
        <v>335</v>
      </c>
      <c r="D778" t="s">
        <v>281</v>
      </c>
      <c r="E778" t="s">
        <v>122</v>
      </c>
      <c r="F778" t="s">
        <v>19</v>
      </c>
      <c r="G778" t="s">
        <v>14</v>
      </c>
      <c r="H778" t="s">
        <v>408</v>
      </c>
      <c r="I778">
        <v>3939</v>
      </c>
      <c r="J778" s="66">
        <v>836388.08218119305</v>
      </c>
      <c r="K778" s="63">
        <v>9643512.5427239873</v>
      </c>
      <c r="M778" s="64">
        <v>8.6730646999805719E-2</v>
      </c>
      <c r="N778" s="59">
        <v>20.32</v>
      </c>
      <c r="O778" s="69">
        <v>19.1008</v>
      </c>
      <c r="P778">
        <v>341</v>
      </c>
      <c r="Q778" s="59">
        <v>6513.37</v>
      </c>
      <c r="R778" s="61">
        <v>57.3</v>
      </c>
      <c r="S778" s="59">
        <f t="shared" si="12"/>
        <v>6570.67</v>
      </c>
      <c r="T778" s="50">
        <v>44705.60708159722</v>
      </c>
    </row>
    <row r="779" spans="1:20" x14ac:dyDescent="0.25">
      <c r="A779" t="s">
        <v>237</v>
      </c>
      <c r="B779" t="s">
        <v>235</v>
      </c>
      <c r="C779" t="s">
        <v>336</v>
      </c>
      <c r="D779" t="s">
        <v>147</v>
      </c>
      <c r="E779" t="s">
        <v>114</v>
      </c>
      <c r="F779" t="s">
        <v>19</v>
      </c>
      <c r="G779" t="s">
        <v>303</v>
      </c>
      <c r="H779" t="s">
        <v>408</v>
      </c>
      <c r="I779">
        <v>49639</v>
      </c>
      <c r="J779" s="75">
        <v>126.641039637392</v>
      </c>
      <c r="N779" s="59">
        <v>2.0099999999999998</v>
      </c>
      <c r="O779" s="71">
        <v>1.8944249999999998</v>
      </c>
      <c r="Q779">
        <v>0</v>
      </c>
      <c r="R779">
        <v>0</v>
      </c>
      <c r="S779" s="59">
        <f t="shared" si="12"/>
        <v>0</v>
      </c>
      <c r="T779" s="50">
        <v>44705.60708159722</v>
      </c>
    </row>
    <row r="780" spans="1:20" x14ac:dyDescent="0.25">
      <c r="A780" t="s">
        <v>237</v>
      </c>
      <c r="B780" t="s">
        <v>235</v>
      </c>
      <c r="C780" t="s">
        <v>337</v>
      </c>
      <c r="D780" t="s">
        <v>276</v>
      </c>
      <c r="E780" t="s">
        <v>114</v>
      </c>
      <c r="F780" t="s">
        <v>19</v>
      </c>
      <c r="G780" t="s">
        <v>303</v>
      </c>
      <c r="H780" t="s">
        <v>408</v>
      </c>
      <c r="I780">
        <v>60805</v>
      </c>
      <c r="J780" s="75">
        <v>126.641039637392</v>
      </c>
      <c r="N780" s="59">
        <v>0.73</v>
      </c>
      <c r="O780" s="71">
        <v>0.688025</v>
      </c>
      <c r="Q780">
        <v>0</v>
      </c>
      <c r="R780">
        <v>0</v>
      </c>
      <c r="S780" s="59">
        <f t="shared" si="12"/>
        <v>0</v>
      </c>
      <c r="T780" s="50">
        <v>44705.60708159722</v>
      </c>
    </row>
    <row r="781" spans="1:20" x14ac:dyDescent="0.25">
      <c r="A781" t="s">
        <v>237</v>
      </c>
      <c r="B781" t="s">
        <v>235</v>
      </c>
      <c r="C781" t="s">
        <v>331</v>
      </c>
      <c r="D781" t="s">
        <v>281</v>
      </c>
      <c r="E781" t="s">
        <v>114</v>
      </c>
      <c r="F781" t="s">
        <v>19</v>
      </c>
      <c r="G781" t="s">
        <v>14</v>
      </c>
      <c r="H781" t="s">
        <v>408</v>
      </c>
      <c r="I781">
        <v>129647</v>
      </c>
      <c r="J781" s="75">
        <v>126.641039637392</v>
      </c>
      <c r="K781" s="63">
        <v>9643512.5427239873</v>
      </c>
      <c r="M781" s="70">
        <v>1.3132252286325114E-5</v>
      </c>
      <c r="N781" s="59">
        <v>2.0099999999999998</v>
      </c>
      <c r="O781" s="71">
        <v>1.8944249999999998</v>
      </c>
      <c r="P781">
        <v>1</v>
      </c>
      <c r="Q781" s="59">
        <v>1.89</v>
      </c>
      <c r="R781">
        <v>0</v>
      </c>
      <c r="S781" s="59">
        <f t="shared" si="12"/>
        <v>1.89</v>
      </c>
      <c r="T781" s="50">
        <v>44705.60708159722</v>
      </c>
    </row>
    <row r="782" spans="1:20" x14ac:dyDescent="0.25">
      <c r="A782" t="s">
        <v>237</v>
      </c>
      <c r="B782" t="s">
        <v>235</v>
      </c>
      <c r="C782" t="s">
        <v>332</v>
      </c>
      <c r="D782" t="s">
        <v>147</v>
      </c>
      <c r="E782" t="s">
        <v>160</v>
      </c>
      <c r="F782" t="s">
        <v>19</v>
      </c>
      <c r="G782" t="s">
        <v>303</v>
      </c>
      <c r="H782" t="s">
        <v>408</v>
      </c>
      <c r="I782">
        <v>5281</v>
      </c>
      <c r="J782" s="75">
        <v>126.641039637392</v>
      </c>
      <c r="N782" s="59">
        <v>23.37</v>
      </c>
      <c r="O782" s="69">
        <v>21.9678</v>
      </c>
      <c r="Q782">
        <v>0</v>
      </c>
      <c r="R782">
        <v>0</v>
      </c>
      <c r="S782" s="59">
        <f t="shared" si="12"/>
        <v>0</v>
      </c>
      <c r="T782" s="50">
        <v>44705.60708159722</v>
      </c>
    </row>
    <row r="783" spans="1:20" x14ac:dyDescent="0.25">
      <c r="A783" t="s">
        <v>237</v>
      </c>
      <c r="B783" t="s">
        <v>235</v>
      </c>
      <c r="C783" t="s">
        <v>333</v>
      </c>
      <c r="D783" t="s">
        <v>281</v>
      </c>
      <c r="E783" t="s">
        <v>160</v>
      </c>
      <c r="F783" t="s">
        <v>19</v>
      </c>
      <c r="G783" t="s">
        <v>14</v>
      </c>
      <c r="H783" t="s">
        <v>408</v>
      </c>
      <c r="I783">
        <v>9196</v>
      </c>
      <c r="J783" s="75">
        <v>126.641039637392</v>
      </c>
      <c r="K783" s="63">
        <v>9354770.9723507352</v>
      </c>
      <c r="M783" s="70">
        <v>1.3537588468140627E-5</v>
      </c>
      <c r="N783" s="59">
        <v>28.22</v>
      </c>
      <c r="O783" s="69">
        <v>26.526799999999998</v>
      </c>
      <c r="P783">
        <v>0</v>
      </c>
      <c r="Q783">
        <v>0</v>
      </c>
      <c r="R783">
        <v>0</v>
      </c>
      <c r="S783" s="59">
        <f t="shared" si="12"/>
        <v>0</v>
      </c>
      <c r="T783" s="50">
        <v>44705.60708159722</v>
      </c>
    </row>
    <row r="784" spans="1:20" x14ac:dyDescent="0.25">
      <c r="A784" t="s">
        <v>237</v>
      </c>
      <c r="B784" t="s">
        <v>235</v>
      </c>
      <c r="C784" t="s">
        <v>334</v>
      </c>
      <c r="D784" t="s">
        <v>147</v>
      </c>
      <c r="E784" t="s">
        <v>122</v>
      </c>
      <c r="F784" t="s">
        <v>19</v>
      </c>
      <c r="G784" t="s">
        <v>303</v>
      </c>
      <c r="H784" t="s">
        <v>408</v>
      </c>
      <c r="I784">
        <v>3197</v>
      </c>
      <c r="J784" s="75">
        <v>126.641039637392</v>
      </c>
      <c r="N784" s="59">
        <v>16.82</v>
      </c>
      <c r="O784" s="69">
        <v>15.810799999999999</v>
      </c>
      <c r="Q784">
        <v>0</v>
      </c>
      <c r="R784">
        <v>0</v>
      </c>
      <c r="S784" s="59">
        <f t="shared" si="12"/>
        <v>0</v>
      </c>
      <c r="T784" s="50">
        <v>44705.60708159722</v>
      </c>
    </row>
    <row r="785" spans="1:20" x14ac:dyDescent="0.25">
      <c r="A785" t="s">
        <v>237</v>
      </c>
      <c r="B785" t="s">
        <v>235</v>
      </c>
      <c r="C785" t="s">
        <v>335</v>
      </c>
      <c r="D785" t="s">
        <v>281</v>
      </c>
      <c r="E785" t="s">
        <v>122</v>
      </c>
      <c r="F785" t="s">
        <v>19</v>
      </c>
      <c r="G785" t="s">
        <v>14</v>
      </c>
      <c r="H785" t="s">
        <v>408</v>
      </c>
      <c r="I785">
        <v>3939</v>
      </c>
      <c r="J785" s="75">
        <v>126.641039637392</v>
      </c>
      <c r="K785" s="63">
        <v>9643512.5427239873</v>
      </c>
      <c r="M785" s="70">
        <v>1.3132252286325114E-5</v>
      </c>
      <c r="N785" s="59">
        <v>20.32</v>
      </c>
      <c r="O785" s="69">
        <v>19.1008</v>
      </c>
      <c r="P785">
        <v>0</v>
      </c>
      <c r="Q785">
        <v>0</v>
      </c>
      <c r="R785">
        <v>0</v>
      </c>
      <c r="S785" s="59">
        <f t="shared" si="12"/>
        <v>0</v>
      </c>
      <c r="T785" s="50">
        <v>44705.60708159722</v>
      </c>
    </row>
    <row r="786" spans="1:20" x14ac:dyDescent="0.25">
      <c r="A786" t="s">
        <v>238</v>
      </c>
      <c r="B786" t="s">
        <v>235</v>
      </c>
      <c r="C786" t="s">
        <v>336</v>
      </c>
      <c r="D786" t="s">
        <v>147</v>
      </c>
      <c r="E786" t="s">
        <v>114</v>
      </c>
      <c r="F786" t="s">
        <v>19</v>
      </c>
      <c r="G786" t="s">
        <v>303</v>
      </c>
      <c r="H786" t="s">
        <v>408</v>
      </c>
      <c r="I786">
        <v>49639</v>
      </c>
      <c r="J786" s="75">
        <v>405.25132683965501</v>
      </c>
      <c r="N786" s="59">
        <v>2.0099999999999998</v>
      </c>
      <c r="O786" s="71">
        <v>1.8944249999999998</v>
      </c>
      <c r="Q786">
        <v>0</v>
      </c>
      <c r="R786">
        <v>0</v>
      </c>
      <c r="S786" s="59">
        <f t="shared" si="12"/>
        <v>0</v>
      </c>
      <c r="T786" s="50">
        <v>44705.60708159722</v>
      </c>
    </row>
    <row r="787" spans="1:20" x14ac:dyDescent="0.25">
      <c r="A787" t="s">
        <v>238</v>
      </c>
      <c r="B787" t="s">
        <v>235</v>
      </c>
      <c r="C787" t="s">
        <v>337</v>
      </c>
      <c r="D787" t="s">
        <v>276</v>
      </c>
      <c r="E787" t="s">
        <v>114</v>
      </c>
      <c r="F787" t="s">
        <v>19</v>
      </c>
      <c r="G787" t="s">
        <v>303</v>
      </c>
      <c r="H787" t="s">
        <v>408</v>
      </c>
      <c r="I787">
        <v>60805</v>
      </c>
      <c r="J787" s="75">
        <v>405.25132683965501</v>
      </c>
      <c r="N787" s="59">
        <v>0.73</v>
      </c>
      <c r="O787" s="71">
        <v>0.688025</v>
      </c>
      <c r="Q787">
        <v>0</v>
      </c>
      <c r="R787">
        <v>0</v>
      </c>
      <c r="S787" s="59">
        <f t="shared" si="12"/>
        <v>0</v>
      </c>
      <c r="T787" s="50">
        <v>44705.60708159722</v>
      </c>
    </row>
    <row r="788" spans="1:20" x14ac:dyDescent="0.25">
      <c r="A788" t="s">
        <v>238</v>
      </c>
      <c r="B788" t="s">
        <v>235</v>
      </c>
      <c r="C788" t="s">
        <v>331</v>
      </c>
      <c r="D788" t="s">
        <v>281</v>
      </c>
      <c r="E788" t="s">
        <v>114</v>
      </c>
      <c r="F788" t="s">
        <v>19</v>
      </c>
      <c r="G788" t="s">
        <v>14</v>
      </c>
      <c r="H788" t="s">
        <v>408</v>
      </c>
      <c r="I788">
        <v>129647</v>
      </c>
      <c r="J788" s="75">
        <v>405.25132683965501</v>
      </c>
      <c r="K788" s="63">
        <v>9643512.5427239873</v>
      </c>
      <c r="M788" s="70">
        <v>4.2023207316240429E-5</v>
      </c>
      <c r="N788" s="59">
        <v>2.0099999999999998</v>
      </c>
      <c r="O788" s="71">
        <v>1.8944249999999998</v>
      </c>
      <c r="P788">
        <v>5</v>
      </c>
      <c r="Q788" s="59">
        <v>9.4700000000000006</v>
      </c>
      <c r="R788">
        <v>0</v>
      </c>
      <c r="S788" s="59">
        <f t="shared" si="12"/>
        <v>9.4700000000000006</v>
      </c>
      <c r="T788" s="50">
        <v>44705.60708159722</v>
      </c>
    </row>
    <row r="789" spans="1:20" x14ac:dyDescent="0.25">
      <c r="A789" t="s">
        <v>238</v>
      </c>
      <c r="B789" t="s">
        <v>235</v>
      </c>
      <c r="C789" t="s">
        <v>332</v>
      </c>
      <c r="D789" t="s">
        <v>147</v>
      </c>
      <c r="E789" t="s">
        <v>160</v>
      </c>
      <c r="F789" t="s">
        <v>19</v>
      </c>
      <c r="G789" t="s">
        <v>303</v>
      </c>
      <c r="H789" t="s">
        <v>408</v>
      </c>
      <c r="I789">
        <v>5281</v>
      </c>
      <c r="J789" s="75">
        <v>405.25132683965501</v>
      </c>
      <c r="N789" s="59">
        <v>23.37</v>
      </c>
      <c r="O789" s="69">
        <v>21.9678</v>
      </c>
      <c r="Q789">
        <v>0</v>
      </c>
      <c r="R789">
        <v>0</v>
      </c>
      <c r="S789" s="59">
        <f t="shared" si="12"/>
        <v>0</v>
      </c>
      <c r="T789" s="50">
        <v>44705.60708159722</v>
      </c>
    </row>
    <row r="790" spans="1:20" x14ac:dyDescent="0.25">
      <c r="A790" t="s">
        <v>238</v>
      </c>
      <c r="B790" t="s">
        <v>235</v>
      </c>
      <c r="C790" t="s">
        <v>333</v>
      </c>
      <c r="D790" t="s">
        <v>281</v>
      </c>
      <c r="E790" t="s">
        <v>160</v>
      </c>
      <c r="F790" t="s">
        <v>19</v>
      </c>
      <c r="G790" t="s">
        <v>14</v>
      </c>
      <c r="H790" t="s">
        <v>408</v>
      </c>
      <c r="I790">
        <v>9196</v>
      </c>
      <c r="J790" s="75">
        <v>405.25132683965501</v>
      </c>
      <c r="K790" s="63">
        <v>9354770.9723507352</v>
      </c>
      <c r="M790" s="70">
        <v>4.3320283098050074E-5</v>
      </c>
      <c r="N790" s="59">
        <v>28.22</v>
      </c>
      <c r="O790" s="69">
        <v>26.526799999999998</v>
      </c>
      <c r="P790">
        <v>0</v>
      </c>
      <c r="Q790">
        <v>0</v>
      </c>
      <c r="R790">
        <v>0</v>
      </c>
      <c r="S790" s="59">
        <f t="shared" si="12"/>
        <v>0</v>
      </c>
      <c r="T790" s="50">
        <v>44705.60708159722</v>
      </c>
    </row>
    <row r="791" spans="1:20" x14ac:dyDescent="0.25">
      <c r="A791" t="s">
        <v>238</v>
      </c>
      <c r="B791" t="s">
        <v>235</v>
      </c>
      <c r="C791" t="s">
        <v>334</v>
      </c>
      <c r="D791" t="s">
        <v>147</v>
      </c>
      <c r="E791" t="s">
        <v>122</v>
      </c>
      <c r="F791" t="s">
        <v>19</v>
      </c>
      <c r="G791" t="s">
        <v>303</v>
      </c>
      <c r="H791" t="s">
        <v>408</v>
      </c>
      <c r="I791">
        <v>3197</v>
      </c>
      <c r="J791" s="75">
        <v>405.25132683965501</v>
      </c>
      <c r="N791" s="59">
        <v>16.82</v>
      </c>
      <c r="O791" s="69">
        <v>15.810799999999999</v>
      </c>
      <c r="Q791">
        <v>0</v>
      </c>
      <c r="R791">
        <v>0</v>
      </c>
      <c r="S791" s="59">
        <f t="shared" si="12"/>
        <v>0</v>
      </c>
      <c r="T791" s="50">
        <v>44705.60708159722</v>
      </c>
    </row>
    <row r="792" spans="1:20" x14ac:dyDescent="0.25">
      <c r="A792" t="s">
        <v>238</v>
      </c>
      <c r="B792" t="s">
        <v>235</v>
      </c>
      <c r="C792" t="s">
        <v>335</v>
      </c>
      <c r="D792" t="s">
        <v>281</v>
      </c>
      <c r="E792" t="s">
        <v>122</v>
      </c>
      <c r="F792" t="s">
        <v>19</v>
      </c>
      <c r="G792" t="s">
        <v>14</v>
      </c>
      <c r="H792" t="s">
        <v>408</v>
      </c>
      <c r="I792">
        <v>3939</v>
      </c>
      <c r="J792" s="75">
        <v>405.25132683965501</v>
      </c>
      <c r="K792" s="63">
        <v>9643512.5427239873</v>
      </c>
      <c r="M792" s="70">
        <v>4.2023207316240429E-5</v>
      </c>
      <c r="N792" s="59">
        <v>20.32</v>
      </c>
      <c r="O792" s="69">
        <v>19.1008</v>
      </c>
      <c r="P792">
        <v>0</v>
      </c>
      <c r="Q792">
        <v>0</v>
      </c>
      <c r="R792">
        <v>0</v>
      </c>
      <c r="S792" s="59">
        <f t="shared" si="12"/>
        <v>0</v>
      </c>
      <c r="T792" s="50">
        <v>44705.60708159722</v>
      </c>
    </row>
    <row r="793" spans="1:20" x14ac:dyDescent="0.25">
      <c r="A793" t="s">
        <v>239</v>
      </c>
      <c r="B793" t="s">
        <v>235</v>
      </c>
      <c r="C793" t="s">
        <v>336</v>
      </c>
      <c r="D793" t="s">
        <v>147</v>
      </c>
      <c r="E793" t="s">
        <v>114</v>
      </c>
      <c r="F793" t="s">
        <v>19</v>
      </c>
      <c r="G793" t="s">
        <v>14</v>
      </c>
      <c r="H793" t="s">
        <v>408</v>
      </c>
      <c r="I793">
        <v>49639</v>
      </c>
      <c r="J793" s="65">
        <v>99413.2161153528</v>
      </c>
      <c r="K793" s="63">
        <v>9638978.7935049701</v>
      </c>
      <c r="M793" s="64">
        <v>1.0313666856735942E-2</v>
      </c>
      <c r="N793" s="59">
        <v>2.0099999999999998</v>
      </c>
      <c r="O793" s="71">
        <v>1.8944249999999998</v>
      </c>
      <c r="P793">
        <v>511</v>
      </c>
      <c r="Q793" s="59">
        <v>968.05</v>
      </c>
      <c r="R793" s="59">
        <v>11.36</v>
      </c>
      <c r="S793" s="59">
        <f t="shared" si="12"/>
        <v>979.41</v>
      </c>
      <c r="T793" s="50">
        <v>44705.60708159722</v>
      </c>
    </row>
    <row r="794" spans="1:20" x14ac:dyDescent="0.25">
      <c r="A794" t="s">
        <v>239</v>
      </c>
      <c r="B794" t="s">
        <v>235</v>
      </c>
      <c r="C794" t="s">
        <v>337</v>
      </c>
      <c r="D794" t="s">
        <v>276</v>
      </c>
      <c r="E794" t="s">
        <v>114</v>
      </c>
      <c r="F794" t="s">
        <v>19</v>
      </c>
      <c r="G794" t="s">
        <v>303</v>
      </c>
      <c r="H794" t="s">
        <v>408</v>
      </c>
      <c r="I794">
        <v>60805</v>
      </c>
      <c r="J794" s="65">
        <v>99413.2161153528</v>
      </c>
      <c r="N794" s="59">
        <v>0.73</v>
      </c>
      <c r="O794" s="71">
        <v>0.688025</v>
      </c>
      <c r="Q794">
        <v>0</v>
      </c>
      <c r="R794">
        <v>0</v>
      </c>
      <c r="S794" s="59">
        <f t="shared" si="12"/>
        <v>0</v>
      </c>
      <c r="T794" s="50">
        <v>44705.60708159722</v>
      </c>
    </row>
    <row r="795" spans="1:20" x14ac:dyDescent="0.25">
      <c r="A795" t="s">
        <v>239</v>
      </c>
      <c r="B795" t="s">
        <v>235</v>
      </c>
      <c r="C795" t="s">
        <v>331</v>
      </c>
      <c r="D795" t="s">
        <v>281</v>
      </c>
      <c r="E795" t="s">
        <v>114</v>
      </c>
      <c r="F795" t="s">
        <v>19</v>
      </c>
      <c r="G795" t="s">
        <v>14</v>
      </c>
      <c r="H795" t="s">
        <v>408</v>
      </c>
      <c r="I795">
        <v>129647</v>
      </c>
      <c r="J795" s="65">
        <v>99413.2161153528</v>
      </c>
      <c r="K795" s="63">
        <v>9643512.5427239873</v>
      </c>
      <c r="M795" s="64">
        <v>1.0308818044765224E-2</v>
      </c>
      <c r="N795" s="59">
        <v>2.0099999999999998</v>
      </c>
      <c r="O795" s="71">
        <v>1.8944249999999998</v>
      </c>
      <c r="P795">
        <v>1336</v>
      </c>
      <c r="Q795" s="59">
        <v>2530.9499999999998</v>
      </c>
      <c r="R795" s="59">
        <v>24.63</v>
      </c>
      <c r="S795" s="59">
        <f t="shared" si="12"/>
        <v>2555.58</v>
      </c>
      <c r="T795" s="50">
        <v>44705.60708159722</v>
      </c>
    </row>
    <row r="796" spans="1:20" x14ac:dyDescent="0.25">
      <c r="A796" t="s">
        <v>239</v>
      </c>
      <c r="B796" t="s">
        <v>235</v>
      </c>
      <c r="C796" t="s">
        <v>332</v>
      </c>
      <c r="D796" t="s">
        <v>147</v>
      </c>
      <c r="E796" t="s">
        <v>160</v>
      </c>
      <c r="F796" t="s">
        <v>19</v>
      </c>
      <c r="G796" t="s">
        <v>303</v>
      </c>
      <c r="H796" t="s">
        <v>408</v>
      </c>
      <c r="I796">
        <v>5281</v>
      </c>
      <c r="J796" s="65">
        <v>99413.2161153528</v>
      </c>
      <c r="N796" s="59">
        <v>23.37</v>
      </c>
      <c r="O796" s="69">
        <v>21.9678</v>
      </c>
      <c r="Q796">
        <v>0</v>
      </c>
      <c r="R796">
        <v>0</v>
      </c>
      <c r="S796" s="59">
        <f t="shared" si="12"/>
        <v>0</v>
      </c>
      <c r="T796" s="50">
        <v>44705.60708159722</v>
      </c>
    </row>
    <row r="797" spans="1:20" x14ac:dyDescent="0.25">
      <c r="A797" t="s">
        <v>239</v>
      </c>
      <c r="B797" t="s">
        <v>235</v>
      </c>
      <c r="C797" t="s">
        <v>333</v>
      </c>
      <c r="D797" t="s">
        <v>281</v>
      </c>
      <c r="E797" t="s">
        <v>160</v>
      </c>
      <c r="F797" t="s">
        <v>19</v>
      </c>
      <c r="G797" t="s">
        <v>14</v>
      </c>
      <c r="H797" t="s">
        <v>408</v>
      </c>
      <c r="I797">
        <v>9196</v>
      </c>
      <c r="J797" s="65">
        <v>99413.2161153528</v>
      </c>
      <c r="K797" s="63">
        <v>9354770.9723507352</v>
      </c>
      <c r="M797" s="64">
        <v>1.0627006947490402E-2</v>
      </c>
      <c r="N797" s="59">
        <v>28.22</v>
      </c>
      <c r="O797" s="69">
        <v>26.526799999999998</v>
      </c>
      <c r="P797">
        <v>97</v>
      </c>
      <c r="Q797" s="61">
        <v>2573.1</v>
      </c>
      <c r="R797" s="59">
        <v>-53.06</v>
      </c>
      <c r="S797" s="59">
        <f t="shared" si="12"/>
        <v>2520.04</v>
      </c>
      <c r="T797" s="50">
        <v>44705.60708159722</v>
      </c>
    </row>
    <row r="798" spans="1:20" x14ac:dyDescent="0.25">
      <c r="A798" t="s">
        <v>239</v>
      </c>
      <c r="B798" t="s">
        <v>235</v>
      </c>
      <c r="C798" t="s">
        <v>334</v>
      </c>
      <c r="D798" t="s">
        <v>147</v>
      </c>
      <c r="E798" t="s">
        <v>122</v>
      </c>
      <c r="F798" t="s">
        <v>19</v>
      </c>
      <c r="G798" t="s">
        <v>303</v>
      </c>
      <c r="H798" t="s">
        <v>408</v>
      </c>
      <c r="I798">
        <v>3197</v>
      </c>
      <c r="J798" s="65">
        <v>99413.2161153528</v>
      </c>
      <c r="N798" s="59">
        <v>16.82</v>
      </c>
      <c r="O798" s="69">
        <v>15.810799999999999</v>
      </c>
      <c r="Q798">
        <v>0</v>
      </c>
      <c r="R798">
        <v>0</v>
      </c>
      <c r="S798" s="59">
        <f t="shared" si="12"/>
        <v>0</v>
      </c>
      <c r="T798" s="50">
        <v>44705.60708159722</v>
      </c>
    </row>
    <row r="799" spans="1:20" x14ac:dyDescent="0.25">
      <c r="A799" t="s">
        <v>239</v>
      </c>
      <c r="B799" t="s">
        <v>235</v>
      </c>
      <c r="C799" t="s">
        <v>335</v>
      </c>
      <c r="D799" t="s">
        <v>281</v>
      </c>
      <c r="E799" t="s">
        <v>122</v>
      </c>
      <c r="F799" t="s">
        <v>19</v>
      </c>
      <c r="G799" t="s">
        <v>14</v>
      </c>
      <c r="H799" t="s">
        <v>408</v>
      </c>
      <c r="I799">
        <v>3939</v>
      </c>
      <c r="J799" s="65">
        <v>99413.2161153528</v>
      </c>
      <c r="K799" s="63">
        <v>9643512.5427239873</v>
      </c>
      <c r="M799" s="64">
        <v>1.0308818044765224E-2</v>
      </c>
      <c r="N799" s="59">
        <v>20.32</v>
      </c>
      <c r="O799" s="69">
        <v>19.1008</v>
      </c>
      <c r="P799">
        <v>40</v>
      </c>
      <c r="Q799" s="59">
        <v>764.03</v>
      </c>
      <c r="R799">
        <v>0</v>
      </c>
      <c r="S799" s="59">
        <f t="shared" si="12"/>
        <v>764.03</v>
      </c>
      <c r="T799" s="50">
        <v>44705.60708159722</v>
      </c>
    </row>
    <row r="800" spans="1:20" x14ac:dyDescent="0.25">
      <c r="A800" t="s">
        <v>240</v>
      </c>
      <c r="B800" t="s">
        <v>235</v>
      </c>
      <c r="C800" t="s">
        <v>336</v>
      </c>
      <c r="D800" t="s">
        <v>147</v>
      </c>
      <c r="E800" t="s">
        <v>114</v>
      </c>
      <c r="F800" t="s">
        <v>19</v>
      </c>
      <c r="G800" t="s">
        <v>14</v>
      </c>
      <c r="H800" t="s">
        <v>408</v>
      </c>
      <c r="I800">
        <v>49639</v>
      </c>
      <c r="J800" s="66">
        <v>177601.39398747901</v>
      </c>
      <c r="K800" s="63">
        <v>9638978.7935049701</v>
      </c>
      <c r="M800" s="62">
        <v>1.8425332993486001E-2</v>
      </c>
      <c r="N800" s="59">
        <v>2.0099999999999998</v>
      </c>
      <c r="O800" s="71">
        <v>1.8944249999999998</v>
      </c>
      <c r="P800">
        <v>914</v>
      </c>
      <c r="Q800" s="61">
        <v>1731.5</v>
      </c>
      <c r="R800" s="59">
        <v>11.37</v>
      </c>
      <c r="S800" s="59">
        <f t="shared" si="12"/>
        <v>1742.87</v>
      </c>
      <c r="T800" s="50">
        <v>44705.60708159722</v>
      </c>
    </row>
    <row r="801" spans="1:20" x14ac:dyDescent="0.25">
      <c r="A801" t="s">
        <v>240</v>
      </c>
      <c r="B801" t="s">
        <v>235</v>
      </c>
      <c r="C801" t="s">
        <v>337</v>
      </c>
      <c r="D801" t="s">
        <v>276</v>
      </c>
      <c r="E801" t="s">
        <v>114</v>
      </c>
      <c r="F801" t="s">
        <v>19</v>
      </c>
      <c r="G801" t="s">
        <v>303</v>
      </c>
      <c r="H801" t="s">
        <v>408</v>
      </c>
      <c r="I801">
        <v>60805</v>
      </c>
      <c r="J801" s="66">
        <v>177601.39398747901</v>
      </c>
      <c r="N801" s="59">
        <v>0.73</v>
      </c>
      <c r="O801" s="71">
        <v>0.688025</v>
      </c>
      <c r="Q801">
        <v>0</v>
      </c>
      <c r="R801">
        <v>0</v>
      </c>
      <c r="S801" s="59">
        <f t="shared" si="12"/>
        <v>0</v>
      </c>
      <c r="T801" s="50">
        <v>44705.60708159722</v>
      </c>
    </row>
    <row r="802" spans="1:20" x14ac:dyDescent="0.25">
      <c r="A802" t="s">
        <v>240</v>
      </c>
      <c r="B802" t="s">
        <v>235</v>
      </c>
      <c r="C802" t="s">
        <v>331</v>
      </c>
      <c r="D802" t="s">
        <v>281</v>
      </c>
      <c r="E802" t="s">
        <v>114</v>
      </c>
      <c r="F802" t="s">
        <v>19</v>
      </c>
      <c r="G802" t="s">
        <v>14</v>
      </c>
      <c r="H802" t="s">
        <v>408</v>
      </c>
      <c r="I802">
        <v>129647</v>
      </c>
      <c r="J802" s="66">
        <v>177601.39398747901</v>
      </c>
      <c r="K802" s="63">
        <v>9643512.5427239873</v>
      </c>
      <c r="M802" s="64">
        <v>1.8416670606342389E-2</v>
      </c>
      <c r="N802" s="59">
        <v>2.0099999999999998</v>
      </c>
      <c r="O802" s="71">
        <v>1.8944249999999998</v>
      </c>
      <c r="P802">
        <v>2387</v>
      </c>
      <c r="Q802" s="59">
        <v>4521.99</v>
      </c>
      <c r="R802" s="59">
        <v>49.25</v>
      </c>
      <c r="S802" s="59">
        <f t="shared" si="12"/>
        <v>4571.24</v>
      </c>
      <c r="T802" s="50">
        <v>44705.60708159722</v>
      </c>
    </row>
    <row r="803" spans="1:20" x14ac:dyDescent="0.25">
      <c r="A803" t="s">
        <v>240</v>
      </c>
      <c r="B803" t="s">
        <v>235</v>
      </c>
      <c r="C803" t="s">
        <v>332</v>
      </c>
      <c r="D803" t="s">
        <v>147</v>
      </c>
      <c r="E803" t="s">
        <v>160</v>
      </c>
      <c r="F803" t="s">
        <v>19</v>
      </c>
      <c r="G803" t="s">
        <v>303</v>
      </c>
      <c r="H803" t="s">
        <v>408</v>
      </c>
      <c r="I803">
        <v>5281</v>
      </c>
      <c r="J803" s="66">
        <v>177601.39398747901</v>
      </c>
      <c r="N803" s="59">
        <v>23.37</v>
      </c>
      <c r="O803" s="69">
        <v>21.9678</v>
      </c>
      <c r="Q803">
        <v>0</v>
      </c>
      <c r="R803">
        <v>0</v>
      </c>
      <c r="S803" s="59">
        <f t="shared" si="12"/>
        <v>0</v>
      </c>
      <c r="T803" s="50">
        <v>44705.60708159722</v>
      </c>
    </row>
    <row r="804" spans="1:20" x14ac:dyDescent="0.25">
      <c r="A804" t="s">
        <v>240</v>
      </c>
      <c r="B804" t="s">
        <v>235</v>
      </c>
      <c r="C804" t="s">
        <v>333</v>
      </c>
      <c r="D804" t="s">
        <v>281</v>
      </c>
      <c r="E804" t="s">
        <v>160</v>
      </c>
      <c r="F804" t="s">
        <v>19</v>
      </c>
      <c r="G804" t="s">
        <v>14</v>
      </c>
      <c r="H804" t="s">
        <v>408</v>
      </c>
      <c r="I804">
        <v>9196</v>
      </c>
      <c r="J804" s="66">
        <v>177601.39398747901</v>
      </c>
      <c r="K804" s="63">
        <v>9354770.9723507352</v>
      </c>
      <c r="M804" s="64">
        <v>1.8985114067720466E-2</v>
      </c>
      <c r="N804" s="59">
        <v>28.22</v>
      </c>
      <c r="O804" s="69">
        <v>26.526799999999998</v>
      </c>
      <c r="P804">
        <v>174</v>
      </c>
      <c r="Q804" s="59">
        <v>4615.66</v>
      </c>
      <c r="R804" s="59">
        <v>-53.06</v>
      </c>
      <c r="S804" s="59">
        <f t="shared" si="12"/>
        <v>4562.5999999999995</v>
      </c>
      <c r="T804" s="50">
        <v>44705.60708159722</v>
      </c>
    </row>
    <row r="805" spans="1:20" x14ac:dyDescent="0.25">
      <c r="A805" t="s">
        <v>240</v>
      </c>
      <c r="B805" t="s">
        <v>235</v>
      </c>
      <c r="C805" t="s">
        <v>334</v>
      </c>
      <c r="D805" t="s">
        <v>147</v>
      </c>
      <c r="E805" t="s">
        <v>122</v>
      </c>
      <c r="F805" t="s">
        <v>19</v>
      </c>
      <c r="G805" t="s">
        <v>303</v>
      </c>
      <c r="H805" t="s">
        <v>408</v>
      </c>
      <c r="I805">
        <v>3197</v>
      </c>
      <c r="J805" s="66">
        <v>177601.39398747901</v>
      </c>
      <c r="N805" s="59">
        <v>16.82</v>
      </c>
      <c r="O805" s="69">
        <v>15.810799999999999</v>
      </c>
      <c r="Q805">
        <v>0</v>
      </c>
      <c r="R805">
        <v>0</v>
      </c>
      <c r="S805" s="59">
        <f t="shared" si="12"/>
        <v>0</v>
      </c>
      <c r="T805" s="50">
        <v>44705.60708159722</v>
      </c>
    </row>
    <row r="806" spans="1:20" x14ac:dyDescent="0.25">
      <c r="A806" t="s">
        <v>240</v>
      </c>
      <c r="B806" t="s">
        <v>235</v>
      </c>
      <c r="C806" t="s">
        <v>335</v>
      </c>
      <c r="D806" t="s">
        <v>281</v>
      </c>
      <c r="E806" t="s">
        <v>122</v>
      </c>
      <c r="F806" t="s">
        <v>19</v>
      </c>
      <c r="G806" t="s">
        <v>14</v>
      </c>
      <c r="H806" t="s">
        <v>408</v>
      </c>
      <c r="I806">
        <v>3939</v>
      </c>
      <c r="J806" s="66">
        <v>177601.39398747901</v>
      </c>
      <c r="K806" s="63">
        <v>9643512.5427239873</v>
      </c>
      <c r="M806" s="64">
        <v>1.8416670606342389E-2</v>
      </c>
      <c r="N806" s="59">
        <v>20.32</v>
      </c>
      <c r="O806" s="69">
        <v>19.1008</v>
      </c>
      <c r="P806">
        <v>72</v>
      </c>
      <c r="Q806" s="59">
        <v>1375.26</v>
      </c>
      <c r="R806">
        <v>0</v>
      </c>
      <c r="S806" s="59">
        <f t="shared" si="12"/>
        <v>1375.26</v>
      </c>
      <c r="T806" s="50">
        <v>44705.60708159722</v>
      </c>
    </row>
    <row r="807" spans="1:20" x14ac:dyDescent="0.25">
      <c r="A807" t="s">
        <v>242</v>
      </c>
      <c r="B807" t="s">
        <v>241</v>
      </c>
      <c r="C807" t="s">
        <v>394</v>
      </c>
      <c r="D807" t="s">
        <v>147</v>
      </c>
      <c r="E807" t="s">
        <v>114</v>
      </c>
      <c r="F807" t="s">
        <v>58</v>
      </c>
      <c r="G807" t="s">
        <v>14</v>
      </c>
      <c r="H807" t="s">
        <v>408</v>
      </c>
      <c r="I807">
        <v>112349</v>
      </c>
      <c r="J807" s="65">
        <v>18134.996876074601</v>
      </c>
      <c r="K807" s="73">
        <v>12012763.768676177</v>
      </c>
      <c r="M807" s="68">
        <v>1.5096440107614888E-3</v>
      </c>
      <c r="N807" s="59">
        <v>0.61</v>
      </c>
      <c r="O807" s="71">
        <v>0.57492500000000002</v>
      </c>
      <c r="P807">
        <v>169</v>
      </c>
      <c r="Q807" s="59">
        <v>97.16</v>
      </c>
      <c r="R807" s="59">
        <v>1.71</v>
      </c>
      <c r="S807" s="59">
        <f t="shared" si="12"/>
        <v>98.86999999999999</v>
      </c>
      <c r="T807" s="50">
        <v>44705.60708159722</v>
      </c>
    </row>
    <row r="808" spans="1:20" x14ac:dyDescent="0.25">
      <c r="A808" t="s">
        <v>242</v>
      </c>
      <c r="B808" t="s">
        <v>241</v>
      </c>
      <c r="C808" t="s">
        <v>395</v>
      </c>
      <c r="D808" t="s">
        <v>250</v>
      </c>
      <c r="E808" t="s">
        <v>114</v>
      </c>
      <c r="F808" t="s">
        <v>58</v>
      </c>
      <c r="G808" t="s">
        <v>14</v>
      </c>
      <c r="H808" t="s">
        <v>408</v>
      </c>
      <c r="I808">
        <v>348042</v>
      </c>
      <c r="J808" s="65">
        <v>18134.996876074601</v>
      </c>
      <c r="K808" s="73">
        <v>14082686.233341426</v>
      </c>
      <c r="M808" s="68">
        <v>1.2877512553776237E-3</v>
      </c>
      <c r="N808" s="59">
        <v>0.72</v>
      </c>
      <c r="O808" s="69">
        <v>0.67859999999999998</v>
      </c>
      <c r="P808">
        <v>448</v>
      </c>
      <c r="Q808" s="59">
        <v>304.01</v>
      </c>
      <c r="R808" s="59">
        <v>4.07</v>
      </c>
      <c r="S808" s="59">
        <f t="shared" si="12"/>
        <v>308.08</v>
      </c>
      <c r="T808" s="50">
        <v>44705.60708159722</v>
      </c>
    </row>
    <row r="809" spans="1:20" x14ac:dyDescent="0.25">
      <c r="A809" t="s">
        <v>242</v>
      </c>
      <c r="B809" t="s">
        <v>241</v>
      </c>
      <c r="C809" t="s">
        <v>396</v>
      </c>
      <c r="D809" t="s">
        <v>278</v>
      </c>
      <c r="E809" t="s">
        <v>114</v>
      </c>
      <c r="F809" t="s">
        <v>58</v>
      </c>
      <c r="G809" t="s">
        <v>14</v>
      </c>
      <c r="H809" t="s">
        <v>408</v>
      </c>
      <c r="I809">
        <v>16973</v>
      </c>
      <c r="J809" s="65">
        <v>18134.996876074601</v>
      </c>
      <c r="K809" s="63">
        <v>9005444.3286149558</v>
      </c>
      <c r="M809" s="64">
        <v>2.0137814653354009E-3</v>
      </c>
      <c r="N809" s="59">
        <v>0.41</v>
      </c>
      <c r="O809" s="71">
        <v>0.38642499999999996</v>
      </c>
      <c r="P809">
        <v>34</v>
      </c>
      <c r="Q809" s="59">
        <v>13.14</v>
      </c>
      <c r="R809" s="59">
        <v>0.39</v>
      </c>
      <c r="S809" s="59">
        <f t="shared" si="12"/>
        <v>13.530000000000001</v>
      </c>
      <c r="T809" s="50">
        <v>44705.60708159722</v>
      </c>
    </row>
    <row r="810" spans="1:20" x14ac:dyDescent="0.25">
      <c r="A810" t="s">
        <v>242</v>
      </c>
      <c r="B810" t="s">
        <v>241</v>
      </c>
      <c r="C810" t="s">
        <v>397</v>
      </c>
      <c r="D810" t="s">
        <v>282</v>
      </c>
      <c r="E810" t="s">
        <v>114</v>
      </c>
      <c r="F810" t="s">
        <v>58</v>
      </c>
      <c r="G810" t="s">
        <v>14</v>
      </c>
      <c r="H810" t="s">
        <v>408</v>
      </c>
      <c r="I810">
        <v>479705</v>
      </c>
      <c r="J810" s="65">
        <v>18134.996876074601</v>
      </c>
      <c r="K810" s="71">
        <v>13369671.851974979</v>
      </c>
      <c r="M810" s="68">
        <v>1.3564279719696848E-3</v>
      </c>
      <c r="N810" s="59">
        <v>0.66</v>
      </c>
      <c r="O810" s="74">
        <v>0.62204999999999999</v>
      </c>
      <c r="P810">
        <v>650</v>
      </c>
      <c r="Q810" s="59">
        <v>404.33</v>
      </c>
      <c r="R810" s="59">
        <v>3.12</v>
      </c>
      <c r="S810" s="59">
        <f t="shared" si="12"/>
        <v>407.45</v>
      </c>
      <c r="T810" s="50">
        <v>44705.60708159722</v>
      </c>
    </row>
    <row r="811" spans="1:20" x14ac:dyDescent="0.25">
      <c r="A811" t="s">
        <v>242</v>
      </c>
      <c r="B811" t="s">
        <v>241</v>
      </c>
      <c r="C811" t="s">
        <v>398</v>
      </c>
      <c r="D811" t="s">
        <v>283</v>
      </c>
      <c r="E811" t="s">
        <v>114</v>
      </c>
      <c r="F811" t="s">
        <v>58</v>
      </c>
      <c r="G811" t="s">
        <v>303</v>
      </c>
      <c r="H811" t="s">
        <v>408</v>
      </c>
      <c r="I811">
        <v>133494</v>
      </c>
      <c r="J811" s="65">
        <v>18134.996876074601</v>
      </c>
      <c r="N811" s="59">
        <v>0.54</v>
      </c>
      <c r="O811" s="74">
        <v>0.50895000000000001</v>
      </c>
      <c r="Q811">
        <v>0</v>
      </c>
      <c r="R811">
        <v>0</v>
      </c>
      <c r="S811" s="59">
        <f t="shared" si="12"/>
        <v>0</v>
      </c>
      <c r="T811" s="50">
        <v>44705.60708159722</v>
      </c>
    </row>
    <row r="812" spans="1:20" x14ac:dyDescent="0.25">
      <c r="A812" t="s">
        <v>242</v>
      </c>
      <c r="B812" t="s">
        <v>241</v>
      </c>
      <c r="C812" t="s">
        <v>399</v>
      </c>
      <c r="D812" t="s">
        <v>147</v>
      </c>
      <c r="E812" t="s">
        <v>160</v>
      </c>
      <c r="F812" t="s">
        <v>58</v>
      </c>
      <c r="G812" t="s">
        <v>14</v>
      </c>
      <c r="H812" t="s">
        <v>408</v>
      </c>
      <c r="I812">
        <v>17716</v>
      </c>
      <c r="J812" s="65">
        <v>18134.996876074601</v>
      </c>
      <c r="K812" s="73">
        <v>12012763.768676175</v>
      </c>
      <c r="M812" s="68">
        <v>1.509644010761489E-3</v>
      </c>
      <c r="N812" s="59">
        <v>7.26</v>
      </c>
      <c r="O812" s="69">
        <v>6.8243999999999998</v>
      </c>
      <c r="P812">
        <v>26</v>
      </c>
      <c r="Q812" s="59">
        <v>177.43</v>
      </c>
      <c r="R812" s="59">
        <v>0.01</v>
      </c>
      <c r="S812" s="59">
        <f t="shared" si="12"/>
        <v>177.44</v>
      </c>
      <c r="T812" s="50">
        <v>44705.60708159722</v>
      </c>
    </row>
    <row r="813" spans="1:20" x14ac:dyDescent="0.25">
      <c r="A813" t="s">
        <v>242</v>
      </c>
      <c r="B813" t="s">
        <v>241</v>
      </c>
      <c r="C813" t="s">
        <v>400</v>
      </c>
      <c r="D813" t="s">
        <v>278</v>
      </c>
      <c r="E813" t="s">
        <v>160</v>
      </c>
      <c r="F813" t="s">
        <v>58</v>
      </c>
      <c r="G813" t="s">
        <v>14</v>
      </c>
      <c r="H813" t="s">
        <v>408</v>
      </c>
      <c r="I813">
        <v>5442</v>
      </c>
      <c r="J813" s="65">
        <v>18134.996876074601</v>
      </c>
      <c r="K813" s="63">
        <v>9005444.3286149558</v>
      </c>
      <c r="M813" s="64">
        <v>2.0137814653354009E-3</v>
      </c>
      <c r="N813" s="59">
        <v>4.0199999999999996</v>
      </c>
      <c r="O813" s="69">
        <v>3.7787999999999995</v>
      </c>
      <c r="P813">
        <v>10</v>
      </c>
      <c r="Q813" s="59">
        <v>37.79</v>
      </c>
      <c r="R813">
        <v>0</v>
      </c>
      <c r="S813" s="59">
        <f t="shared" si="12"/>
        <v>37.79</v>
      </c>
      <c r="T813" s="50">
        <v>44705.60708159722</v>
      </c>
    </row>
    <row r="814" spans="1:20" x14ac:dyDescent="0.25">
      <c r="A814" t="s">
        <v>242</v>
      </c>
      <c r="B814" t="s">
        <v>241</v>
      </c>
      <c r="C814" t="s">
        <v>401</v>
      </c>
      <c r="D814" t="s">
        <v>283</v>
      </c>
      <c r="E814" t="s">
        <v>160</v>
      </c>
      <c r="F814" t="s">
        <v>58</v>
      </c>
      <c r="G814" t="s">
        <v>303</v>
      </c>
      <c r="H814" t="s">
        <v>408</v>
      </c>
      <c r="I814">
        <v>30857</v>
      </c>
      <c r="J814" s="65">
        <v>18134.996876074601</v>
      </c>
      <c r="N814" s="59">
        <v>5.89</v>
      </c>
      <c r="O814" s="69">
        <v>5.5365999999999991</v>
      </c>
      <c r="Q814">
        <v>0</v>
      </c>
      <c r="R814">
        <v>0</v>
      </c>
      <c r="S814" s="59">
        <f t="shared" si="12"/>
        <v>0</v>
      </c>
      <c r="T814" s="50">
        <v>44705.60708159722</v>
      </c>
    </row>
    <row r="815" spans="1:20" x14ac:dyDescent="0.25">
      <c r="A815" t="s">
        <v>242</v>
      </c>
      <c r="B815" t="s">
        <v>241</v>
      </c>
      <c r="C815" t="s">
        <v>402</v>
      </c>
      <c r="D815" t="s">
        <v>147</v>
      </c>
      <c r="E815" t="s">
        <v>122</v>
      </c>
      <c r="F815" t="s">
        <v>58</v>
      </c>
      <c r="G815" t="s">
        <v>14</v>
      </c>
      <c r="H815" t="s">
        <v>408</v>
      </c>
      <c r="I815">
        <v>7057</v>
      </c>
      <c r="J815" s="65">
        <v>18134.996876074601</v>
      </c>
      <c r="K815" s="73">
        <v>12012763.768676177</v>
      </c>
      <c r="M815" s="68">
        <v>1.5096440107614888E-3</v>
      </c>
      <c r="N815" s="59">
        <v>7.58</v>
      </c>
      <c r="O815" s="69">
        <v>7.1251999999999995</v>
      </c>
      <c r="P815">
        <v>10</v>
      </c>
      <c r="Q815" s="59">
        <v>71.25</v>
      </c>
      <c r="R815">
        <v>0</v>
      </c>
      <c r="S815" s="59">
        <f t="shared" si="12"/>
        <v>71.25</v>
      </c>
      <c r="T815" s="50">
        <v>44705.60708159722</v>
      </c>
    </row>
    <row r="816" spans="1:20" x14ac:dyDescent="0.25">
      <c r="A816" t="s">
        <v>242</v>
      </c>
      <c r="B816" t="s">
        <v>241</v>
      </c>
      <c r="C816" t="s">
        <v>403</v>
      </c>
      <c r="D816" t="s">
        <v>282</v>
      </c>
      <c r="E816" t="s">
        <v>122</v>
      </c>
      <c r="F816" t="s">
        <v>58</v>
      </c>
      <c r="G816" t="s">
        <v>14</v>
      </c>
      <c r="H816" t="s">
        <v>408</v>
      </c>
      <c r="I816">
        <v>21946</v>
      </c>
      <c r="J816" s="65">
        <v>18134.996876074601</v>
      </c>
      <c r="K816" s="71">
        <v>13369671.851974981</v>
      </c>
      <c r="M816" s="68">
        <v>1.3564279719696848E-3</v>
      </c>
      <c r="N816" s="59">
        <v>8.7899999999999991</v>
      </c>
      <c r="O816" s="69">
        <v>8.2625999999999991</v>
      </c>
      <c r="P816">
        <v>29</v>
      </c>
      <c r="Q816" s="59">
        <v>239.62</v>
      </c>
      <c r="R816">
        <v>0</v>
      </c>
      <c r="S816" s="59">
        <f t="shared" si="12"/>
        <v>239.62</v>
      </c>
      <c r="T816" s="50">
        <v>44705.60708159722</v>
      </c>
    </row>
    <row r="817" spans="1:20" x14ac:dyDescent="0.25">
      <c r="A817" t="s">
        <v>242</v>
      </c>
      <c r="B817" t="s">
        <v>241</v>
      </c>
      <c r="C817" t="s">
        <v>404</v>
      </c>
      <c r="D817" t="s">
        <v>283</v>
      </c>
      <c r="E817" t="s">
        <v>122</v>
      </c>
      <c r="F817" t="s">
        <v>58</v>
      </c>
      <c r="G817" t="s">
        <v>303</v>
      </c>
      <c r="H817" t="s">
        <v>408</v>
      </c>
      <c r="I817">
        <v>10097</v>
      </c>
      <c r="J817" s="65">
        <v>18134.996876074601</v>
      </c>
      <c r="N817" s="59">
        <v>7.82</v>
      </c>
      <c r="O817" s="69">
        <v>7.3507999999999996</v>
      </c>
      <c r="Q817">
        <v>0</v>
      </c>
      <c r="R817">
        <v>0</v>
      </c>
      <c r="S817" s="59">
        <f t="shared" si="12"/>
        <v>0</v>
      </c>
      <c r="T817" s="50">
        <v>44705.60708159722</v>
      </c>
    </row>
    <row r="818" spans="1:20" x14ac:dyDescent="0.25">
      <c r="A818" t="s">
        <v>243</v>
      </c>
      <c r="B818" t="s">
        <v>241</v>
      </c>
      <c r="C818" t="s">
        <v>394</v>
      </c>
      <c r="D818" t="s">
        <v>147</v>
      </c>
      <c r="E818" t="s">
        <v>114</v>
      </c>
      <c r="F818" t="s">
        <v>58</v>
      </c>
      <c r="G818" t="s">
        <v>14</v>
      </c>
      <c r="H818" t="s">
        <v>408</v>
      </c>
      <c r="I818">
        <v>112349</v>
      </c>
      <c r="J818" s="63">
        <v>1660137.38860657</v>
      </c>
      <c r="K818" s="73">
        <v>12012763.768676177</v>
      </c>
      <c r="M818" s="62">
        <v>0.13819778866670576</v>
      </c>
      <c r="N818" s="59">
        <v>0.61</v>
      </c>
      <c r="O818" s="71">
        <v>0.57492500000000002</v>
      </c>
      <c r="P818">
        <v>15526</v>
      </c>
      <c r="Q818" s="59">
        <v>8926.2900000000009</v>
      </c>
      <c r="R818" s="59">
        <v>88.54</v>
      </c>
      <c r="S818" s="59">
        <f t="shared" si="12"/>
        <v>9014.8300000000017</v>
      </c>
      <c r="T818" s="50">
        <v>44705.60708159722</v>
      </c>
    </row>
    <row r="819" spans="1:20" x14ac:dyDescent="0.25">
      <c r="A819" t="s">
        <v>243</v>
      </c>
      <c r="B819" t="s">
        <v>241</v>
      </c>
      <c r="C819" t="s">
        <v>395</v>
      </c>
      <c r="D819" t="s">
        <v>250</v>
      </c>
      <c r="E819" t="s">
        <v>114</v>
      </c>
      <c r="F819" t="s">
        <v>58</v>
      </c>
      <c r="G819" t="s">
        <v>14</v>
      </c>
      <c r="H819" t="s">
        <v>408</v>
      </c>
      <c r="I819">
        <v>348042</v>
      </c>
      <c r="J819" s="63">
        <v>1660137.38860657</v>
      </c>
      <c r="K819" s="73">
        <v>14082686.233341426</v>
      </c>
      <c r="M819" s="62">
        <v>0.11788499446051111</v>
      </c>
      <c r="N819" s="59">
        <v>0.72</v>
      </c>
      <c r="O819" s="69">
        <v>0.67859999999999998</v>
      </c>
      <c r="P819">
        <v>41028</v>
      </c>
      <c r="Q819" s="61">
        <v>27841.599999999999</v>
      </c>
      <c r="R819" s="61">
        <v>307.39999999999998</v>
      </c>
      <c r="S819" s="59">
        <f t="shared" si="12"/>
        <v>28149</v>
      </c>
      <c r="T819" s="50">
        <v>44705.60708159722</v>
      </c>
    </row>
    <row r="820" spans="1:20" x14ac:dyDescent="0.25">
      <c r="A820" t="s">
        <v>243</v>
      </c>
      <c r="B820" t="s">
        <v>241</v>
      </c>
      <c r="C820" t="s">
        <v>396</v>
      </c>
      <c r="D820" t="s">
        <v>278</v>
      </c>
      <c r="E820" t="s">
        <v>114</v>
      </c>
      <c r="F820" t="s">
        <v>58</v>
      </c>
      <c r="G820" t="s">
        <v>303</v>
      </c>
      <c r="H820" t="s">
        <v>408</v>
      </c>
      <c r="I820">
        <v>16973</v>
      </c>
      <c r="J820" s="63">
        <v>1660137.38860657</v>
      </c>
      <c r="N820" s="59">
        <v>0.41</v>
      </c>
      <c r="O820" s="71">
        <v>0.38642499999999996</v>
      </c>
      <c r="Q820">
        <v>0</v>
      </c>
      <c r="R820">
        <v>0</v>
      </c>
      <c r="S820" s="59">
        <f t="shared" si="12"/>
        <v>0</v>
      </c>
      <c r="T820" s="50">
        <v>44705.60708159722</v>
      </c>
    </row>
    <row r="821" spans="1:20" x14ac:dyDescent="0.25">
      <c r="A821" t="s">
        <v>243</v>
      </c>
      <c r="B821" t="s">
        <v>241</v>
      </c>
      <c r="C821" t="s">
        <v>397</v>
      </c>
      <c r="D821" t="s">
        <v>282</v>
      </c>
      <c r="E821" t="s">
        <v>114</v>
      </c>
      <c r="F821" t="s">
        <v>58</v>
      </c>
      <c r="G821" t="s">
        <v>14</v>
      </c>
      <c r="H821" t="s">
        <v>408</v>
      </c>
      <c r="I821">
        <v>479705</v>
      </c>
      <c r="J821" s="63">
        <v>1660137.38860657</v>
      </c>
      <c r="K821" s="71">
        <v>13369671.851974979</v>
      </c>
      <c r="M821" s="62">
        <v>0.12417188746194494</v>
      </c>
      <c r="N821" s="59">
        <v>0.66</v>
      </c>
      <c r="O821" s="74">
        <v>0.62204999999999999</v>
      </c>
      <c r="P821">
        <v>59565</v>
      </c>
      <c r="Q821" s="59">
        <v>37052.410000000003</v>
      </c>
      <c r="R821" s="59">
        <v>286.12</v>
      </c>
      <c r="S821" s="59">
        <f t="shared" si="12"/>
        <v>37338.530000000006</v>
      </c>
      <c r="T821" s="50">
        <v>44705.60708159722</v>
      </c>
    </row>
    <row r="822" spans="1:20" x14ac:dyDescent="0.25">
      <c r="A822" t="s">
        <v>243</v>
      </c>
      <c r="B822" t="s">
        <v>241</v>
      </c>
      <c r="C822" t="s">
        <v>398</v>
      </c>
      <c r="D822" t="s">
        <v>283</v>
      </c>
      <c r="E822" t="s">
        <v>114</v>
      </c>
      <c r="F822" t="s">
        <v>58</v>
      </c>
      <c r="G822" t="s">
        <v>303</v>
      </c>
      <c r="H822" t="s">
        <v>408</v>
      </c>
      <c r="I822">
        <v>133494</v>
      </c>
      <c r="J822" s="63">
        <v>1660137.38860657</v>
      </c>
      <c r="N822" s="59">
        <v>0.54</v>
      </c>
      <c r="O822" s="74">
        <v>0.50895000000000001</v>
      </c>
      <c r="Q822">
        <v>0</v>
      </c>
      <c r="R822">
        <v>0</v>
      </c>
      <c r="S822" s="59">
        <f t="shared" si="12"/>
        <v>0</v>
      </c>
      <c r="T822" s="50">
        <v>44705.60708159722</v>
      </c>
    </row>
    <row r="823" spans="1:20" x14ac:dyDescent="0.25">
      <c r="A823" t="s">
        <v>243</v>
      </c>
      <c r="B823" t="s">
        <v>241</v>
      </c>
      <c r="C823" t="s">
        <v>399</v>
      </c>
      <c r="D823" t="s">
        <v>147</v>
      </c>
      <c r="E823" t="s">
        <v>160</v>
      </c>
      <c r="F823" t="s">
        <v>58</v>
      </c>
      <c r="G823" t="s">
        <v>14</v>
      </c>
      <c r="H823" t="s">
        <v>408</v>
      </c>
      <c r="I823">
        <v>17716</v>
      </c>
      <c r="J823" s="63">
        <v>1660137.38860657</v>
      </c>
      <c r="K823" s="73">
        <v>12012763.768676175</v>
      </c>
      <c r="M823" s="62">
        <v>0.13819778866670576</v>
      </c>
      <c r="N823" s="59">
        <v>7.26</v>
      </c>
      <c r="O823" s="69">
        <v>6.8243999999999998</v>
      </c>
      <c r="P823">
        <v>2448</v>
      </c>
      <c r="Q823" s="59">
        <v>16706.13</v>
      </c>
      <c r="R823" s="59">
        <v>-170.61</v>
      </c>
      <c r="S823" s="59">
        <f t="shared" si="12"/>
        <v>16535.52</v>
      </c>
      <c r="T823" s="50">
        <v>44705.60708159722</v>
      </c>
    </row>
    <row r="824" spans="1:20" x14ac:dyDescent="0.25">
      <c r="A824" t="s">
        <v>243</v>
      </c>
      <c r="B824" t="s">
        <v>241</v>
      </c>
      <c r="C824" t="s">
        <v>400</v>
      </c>
      <c r="D824" t="s">
        <v>278</v>
      </c>
      <c r="E824" t="s">
        <v>160</v>
      </c>
      <c r="F824" t="s">
        <v>58</v>
      </c>
      <c r="G824" t="s">
        <v>303</v>
      </c>
      <c r="H824" t="s">
        <v>408</v>
      </c>
      <c r="I824">
        <v>5442</v>
      </c>
      <c r="J824" s="63">
        <v>1660137.38860657</v>
      </c>
      <c r="N824" s="59">
        <v>4.0199999999999996</v>
      </c>
      <c r="O824" s="69">
        <v>3.7787999999999995</v>
      </c>
      <c r="Q824">
        <v>0</v>
      </c>
      <c r="R824">
        <v>0</v>
      </c>
      <c r="S824" s="59">
        <f t="shared" si="12"/>
        <v>0</v>
      </c>
      <c r="T824" s="50">
        <v>44705.60708159722</v>
      </c>
    </row>
    <row r="825" spans="1:20" x14ac:dyDescent="0.25">
      <c r="A825" t="s">
        <v>243</v>
      </c>
      <c r="B825" t="s">
        <v>241</v>
      </c>
      <c r="C825" t="s">
        <v>401</v>
      </c>
      <c r="D825" t="s">
        <v>283</v>
      </c>
      <c r="E825" t="s">
        <v>160</v>
      </c>
      <c r="F825" t="s">
        <v>58</v>
      </c>
      <c r="G825" t="s">
        <v>303</v>
      </c>
      <c r="H825" t="s">
        <v>408</v>
      </c>
      <c r="I825">
        <v>30857</v>
      </c>
      <c r="J825" s="63">
        <v>1660137.38860657</v>
      </c>
      <c r="N825" s="59">
        <v>5.89</v>
      </c>
      <c r="O825" s="69">
        <v>5.5365999999999991</v>
      </c>
      <c r="Q825">
        <v>0</v>
      </c>
      <c r="R825">
        <v>0</v>
      </c>
      <c r="S825" s="59">
        <f t="shared" si="12"/>
        <v>0</v>
      </c>
      <c r="T825" s="50">
        <v>44705.60708159722</v>
      </c>
    </row>
    <row r="826" spans="1:20" x14ac:dyDescent="0.25">
      <c r="A826" t="s">
        <v>243</v>
      </c>
      <c r="B826" t="s">
        <v>241</v>
      </c>
      <c r="C826" t="s">
        <v>402</v>
      </c>
      <c r="D826" t="s">
        <v>147</v>
      </c>
      <c r="E826" t="s">
        <v>122</v>
      </c>
      <c r="F826" t="s">
        <v>58</v>
      </c>
      <c r="G826" t="s">
        <v>14</v>
      </c>
      <c r="H826" t="s">
        <v>408</v>
      </c>
      <c r="I826">
        <v>7057</v>
      </c>
      <c r="J826" s="63">
        <v>1660137.38860657</v>
      </c>
      <c r="K826" s="73">
        <v>12012763.768676177</v>
      </c>
      <c r="M826" s="62">
        <v>0.13819778866670576</v>
      </c>
      <c r="N826" s="59">
        <v>7.58</v>
      </c>
      <c r="O826" s="69">
        <v>7.1251999999999995</v>
      </c>
      <c r="P826">
        <v>975</v>
      </c>
      <c r="Q826" s="59">
        <v>6947.07</v>
      </c>
      <c r="R826" s="59">
        <v>14.25</v>
      </c>
      <c r="S826" s="59">
        <f t="shared" si="12"/>
        <v>6961.32</v>
      </c>
      <c r="T826" s="50">
        <v>44705.60708159722</v>
      </c>
    </row>
    <row r="827" spans="1:20" x14ac:dyDescent="0.25">
      <c r="A827" t="s">
        <v>243</v>
      </c>
      <c r="B827" t="s">
        <v>241</v>
      </c>
      <c r="C827" t="s">
        <v>403</v>
      </c>
      <c r="D827" t="s">
        <v>282</v>
      </c>
      <c r="E827" t="s">
        <v>122</v>
      </c>
      <c r="F827" t="s">
        <v>58</v>
      </c>
      <c r="G827" t="s">
        <v>14</v>
      </c>
      <c r="H827" t="s">
        <v>408</v>
      </c>
      <c r="I827">
        <v>21946</v>
      </c>
      <c r="J827" s="63">
        <v>1660137.38860657</v>
      </c>
      <c r="K827" s="71">
        <v>13369671.851974981</v>
      </c>
      <c r="M827" s="62">
        <v>0.12417188746194491</v>
      </c>
      <c r="N827" s="59">
        <v>8.7899999999999991</v>
      </c>
      <c r="O827" s="69">
        <v>8.2625999999999991</v>
      </c>
      <c r="P827">
        <v>2725</v>
      </c>
      <c r="Q827" s="59">
        <v>22515.58</v>
      </c>
      <c r="R827" s="59">
        <v>16.52</v>
      </c>
      <c r="S827" s="59">
        <f t="shared" si="12"/>
        <v>22532.100000000002</v>
      </c>
      <c r="T827" s="50">
        <v>44705.60708159722</v>
      </c>
    </row>
    <row r="828" spans="1:20" x14ac:dyDescent="0.25">
      <c r="A828" t="s">
        <v>243</v>
      </c>
      <c r="B828" t="s">
        <v>241</v>
      </c>
      <c r="C828" t="s">
        <v>404</v>
      </c>
      <c r="D828" t="s">
        <v>283</v>
      </c>
      <c r="E828" t="s">
        <v>122</v>
      </c>
      <c r="F828" t="s">
        <v>58</v>
      </c>
      <c r="G828" t="s">
        <v>303</v>
      </c>
      <c r="H828" t="s">
        <v>408</v>
      </c>
      <c r="I828">
        <v>10097</v>
      </c>
      <c r="J828" s="63">
        <v>1660137.38860657</v>
      </c>
      <c r="N828" s="59">
        <v>7.82</v>
      </c>
      <c r="O828" s="69">
        <v>7.3507999999999996</v>
      </c>
      <c r="Q828">
        <v>0</v>
      </c>
      <c r="R828">
        <v>0</v>
      </c>
      <c r="S828" s="59">
        <f t="shared" si="12"/>
        <v>0</v>
      </c>
      <c r="T828" s="50">
        <v>44705.60708159722</v>
      </c>
    </row>
    <row r="829" spans="1:20" x14ac:dyDescent="0.25">
      <c r="A829" t="s">
        <v>244</v>
      </c>
      <c r="B829" t="s">
        <v>241</v>
      </c>
      <c r="C829" t="s">
        <v>394</v>
      </c>
      <c r="D829" t="s">
        <v>147</v>
      </c>
      <c r="E829" t="s">
        <v>114</v>
      </c>
      <c r="F829" t="s">
        <v>58</v>
      </c>
      <c r="G829" t="s">
        <v>14</v>
      </c>
      <c r="H829" t="s">
        <v>408</v>
      </c>
      <c r="I829">
        <v>112349</v>
      </c>
      <c r="J829" s="66">
        <v>589691.33696755301</v>
      </c>
      <c r="K829" s="73">
        <v>12012763.768676177</v>
      </c>
      <c r="M829" s="62">
        <v>4.9088731646018027E-2</v>
      </c>
      <c r="N829" s="59">
        <v>0.61</v>
      </c>
      <c r="O829" s="71">
        <v>0.57492500000000002</v>
      </c>
      <c r="P829">
        <v>5515</v>
      </c>
      <c r="Q829" s="59">
        <v>3170.71</v>
      </c>
      <c r="R829" s="61">
        <v>32.200000000000003</v>
      </c>
      <c r="S829" s="59">
        <f t="shared" si="12"/>
        <v>3202.91</v>
      </c>
      <c r="T829" s="50">
        <v>44705.60708159722</v>
      </c>
    </row>
    <row r="830" spans="1:20" x14ac:dyDescent="0.25">
      <c r="A830" t="s">
        <v>244</v>
      </c>
      <c r="B830" t="s">
        <v>241</v>
      </c>
      <c r="C830" t="s">
        <v>395</v>
      </c>
      <c r="D830" t="s">
        <v>250</v>
      </c>
      <c r="E830" t="s">
        <v>114</v>
      </c>
      <c r="F830" t="s">
        <v>58</v>
      </c>
      <c r="G830" t="s">
        <v>14</v>
      </c>
      <c r="H830" t="s">
        <v>408</v>
      </c>
      <c r="I830">
        <v>348042</v>
      </c>
      <c r="J830" s="66">
        <v>589691.33696755301</v>
      </c>
      <c r="K830" s="73">
        <v>14082686.233341426</v>
      </c>
      <c r="M830" s="64">
        <v>4.1873498223047166E-2</v>
      </c>
      <c r="N830" s="59">
        <v>0.72</v>
      </c>
      <c r="O830" s="69">
        <v>0.67859999999999998</v>
      </c>
      <c r="P830">
        <v>14573</v>
      </c>
      <c r="Q830" s="59">
        <v>9889.24</v>
      </c>
      <c r="R830" s="59">
        <v>109.26</v>
      </c>
      <c r="S830" s="59">
        <f t="shared" si="12"/>
        <v>9998.5</v>
      </c>
      <c r="T830" s="50">
        <v>44705.60708159722</v>
      </c>
    </row>
    <row r="831" spans="1:20" x14ac:dyDescent="0.25">
      <c r="A831" t="s">
        <v>244</v>
      </c>
      <c r="B831" t="s">
        <v>241</v>
      </c>
      <c r="C831" t="s">
        <v>396</v>
      </c>
      <c r="D831" t="s">
        <v>278</v>
      </c>
      <c r="E831" t="s">
        <v>114</v>
      </c>
      <c r="F831" t="s">
        <v>58</v>
      </c>
      <c r="G831" t="s">
        <v>303</v>
      </c>
      <c r="H831" t="s">
        <v>408</v>
      </c>
      <c r="I831">
        <v>16973</v>
      </c>
      <c r="J831" s="66">
        <v>589691.33696755301</v>
      </c>
      <c r="N831" s="59">
        <v>0.41</v>
      </c>
      <c r="O831" s="71">
        <v>0.38642499999999996</v>
      </c>
      <c r="Q831">
        <v>0</v>
      </c>
      <c r="R831">
        <v>0</v>
      </c>
      <c r="S831" s="59">
        <f t="shared" si="12"/>
        <v>0</v>
      </c>
      <c r="T831" s="50">
        <v>44705.60708159722</v>
      </c>
    </row>
    <row r="832" spans="1:20" x14ac:dyDescent="0.25">
      <c r="A832" t="s">
        <v>244</v>
      </c>
      <c r="B832" t="s">
        <v>241</v>
      </c>
      <c r="C832" t="s">
        <v>397</v>
      </c>
      <c r="D832" t="s">
        <v>282</v>
      </c>
      <c r="E832" t="s">
        <v>114</v>
      </c>
      <c r="F832" t="s">
        <v>58</v>
      </c>
      <c r="G832" t="s">
        <v>14</v>
      </c>
      <c r="H832" t="s">
        <v>408</v>
      </c>
      <c r="I832">
        <v>479705</v>
      </c>
      <c r="J832" s="66">
        <v>589691.33696755301</v>
      </c>
      <c r="K832" s="71">
        <v>13369671.851974979</v>
      </c>
      <c r="M832" s="64">
        <v>4.4106642518712477E-2</v>
      </c>
      <c r="N832" s="59">
        <v>0.66</v>
      </c>
      <c r="O832" s="74">
        <v>0.62204999999999999</v>
      </c>
      <c r="P832">
        <v>21158</v>
      </c>
      <c r="Q832" s="59">
        <v>13161.33</v>
      </c>
      <c r="R832" s="59">
        <v>102.02</v>
      </c>
      <c r="S832" s="59">
        <f t="shared" si="12"/>
        <v>13263.35</v>
      </c>
      <c r="T832" s="50">
        <v>44705.60708159722</v>
      </c>
    </row>
    <row r="833" spans="1:20" x14ac:dyDescent="0.25">
      <c r="A833" t="s">
        <v>244</v>
      </c>
      <c r="B833" t="s">
        <v>241</v>
      </c>
      <c r="C833" t="s">
        <v>398</v>
      </c>
      <c r="D833" t="s">
        <v>283</v>
      </c>
      <c r="E833" t="s">
        <v>114</v>
      </c>
      <c r="F833" t="s">
        <v>58</v>
      </c>
      <c r="G833" t="s">
        <v>303</v>
      </c>
      <c r="H833" t="s">
        <v>408</v>
      </c>
      <c r="I833">
        <v>133494</v>
      </c>
      <c r="J833" s="66">
        <v>589691.33696755301</v>
      </c>
      <c r="N833" s="59">
        <v>0.54</v>
      </c>
      <c r="O833" s="74">
        <v>0.50895000000000001</v>
      </c>
      <c r="Q833">
        <v>0</v>
      </c>
      <c r="R833">
        <v>0</v>
      </c>
      <c r="S833" s="59">
        <f t="shared" si="12"/>
        <v>0</v>
      </c>
      <c r="T833" s="50">
        <v>44705.60708159722</v>
      </c>
    </row>
    <row r="834" spans="1:20" x14ac:dyDescent="0.25">
      <c r="A834" t="s">
        <v>244</v>
      </c>
      <c r="B834" t="s">
        <v>241</v>
      </c>
      <c r="C834" t="s">
        <v>399</v>
      </c>
      <c r="D834" t="s">
        <v>147</v>
      </c>
      <c r="E834" t="s">
        <v>160</v>
      </c>
      <c r="F834" t="s">
        <v>58</v>
      </c>
      <c r="G834" t="s">
        <v>14</v>
      </c>
      <c r="H834" t="s">
        <v>408</v>
      </c>
      <c r="I834">
        <v>17716</v>
      </c>
      <c r="J834" s="66">
        <v>589691.33696755301</v>
      </c>
      <c r="K834" s="73">
        <v>12012763.768676175</v>
      </c>
      <c r="M834" s="62">
        <v>4.9088731646018034E-2</v>
      </c>
      <c r="N834" s="59">
        <v>7.26</v>
      </c>
      <c r="O834" s="69">
        <v>6.8243999999999998</v>
      </c>
      <c r="P834">
        <v>869</v>
      </c>
      <c r="Q834" s="61">
        <v>5930.4</v>
      </c>
      <c r="R834" s="59">
        <v>-54.61</v>
      </c>
      <c r="S834" s="59">
        <f t="shared" si="12"/>
        <v>5875.79</v>
      </c>
      <c r="T834" s="50">
        <v>44705.60708159722</v>
      </c>
    </row>
    <row r="835" spans="1:20" x14ac:dyDescent="0.25">
      <c r="A835" t="s">
        <v>244</v>
      </c>
      <c r="B835" t="s">
        <v>241</v>
      </c>
      <c r="C835" t="s">
        <v>400</v>
      </c>
      <c r="D835" t="s">
        <v>278</v>
      </c>
      <c r="E835" t="s">
        <v>160</v>
      </c>
      <c r="F835" t="s">
        <v>58</v>
      </c>
      <c r="G835" t="s">
        <v>303</v>
      </c>
      <c r="H835" t="s">
        <v>408</v>
      </c>
      <c r="I835">
        <v>5442</v>
      </c>
      <c r="J835" s="66">
        <v>589691.33696755301</v>
      </c>
      <c r="N835" s="59">
        <v>4.0199999999999996</v>
      </c>
      <c r="O835" s="69">
        <v>3.7787999999999995</v>
      </c>
      <c r="Q835">
        <v>0</v>
      </c>
      <c r="R835">
        <v>0</v>
      </c>
      <c r="S835" s="59">
        <f t="shared" ref="S835:S889" si="13">Q835+R835</f>
        <v>0</v>
      </c>
      <c r="T835" s="50">
        <v>44705.60708159722</v>
      </c>
    </row>
    <row r="836" spans="1:20" x14ac:dyDescent="0.25">
      <c r="A836" t="s">
        <v>244</v>
      </c>
      <c r="B836" t="s">
        <v>241</v>
      </c>
      <c r="C836" t="s">
        <v>401</v>
      </c>
      <c r="D836" t="s">
        <v>283</v>
      </c>
      <c r="E836" t="s">
        <v>160</v>
      </c>
      <c r="F836" t="s">
        <v>58</v>
      </c>
      <c r="G836" t="s">
        <v>303</v>
      </c>
      <c r="H836" t="s">
        <v>408</v>
      </c>
      <c r="I836">
        <v>30857</v>
      </c>
      <c r="J836" s="66">
        <v>589691.33696755301</v>
      </c>
      <c r="N836" s="59">
        <v>5.89</v>
      </c>
      <c r="O836" s="69">
        <v>5.5365999999999991</v>
      </c>
      <c r="Q836">
        <v>0</v>
      </c>
      <c r="R836">
        <v>0</v>
      </c>
      <c r="S836" s="59">
        <f t="shared" si="13"/>
        <v>0</v>
      </c>
      <c r="T836" s="50">
        <v>44705.60708159722</v>
      </c>
    </row>
    <row r="837" spans="1:20" x14ac:dyDescent="0.25">
      <c r="A837" t="s">
        <v>244</v>
      </c>
      <c r="B837" t="s">
        <v>241</v>
      </c>
      <c r="C837" t="s">
        <v>402</v>
      </c>
      <c r="D837" t="s">
        <v>147</v>
      </c>
      <c r="E837" t="s">
        <v>122</v>
      </c>
      <c r="F837" t="s">
        <v>58</v>
      </c>
      <c r="G837" t="s">
        <v>14</v>
      </c>
      <c r="H837" t="s">
        <v>408</v>
      </c>
      <c r="I837">
        <v>7057</v>
      </c>
      <c r="J837" s="66">
        <v>589691.33696755301</v>
      </c>
      <c r="K837" s="73">
        <v>12012763.768676177</v>
      </c>
      <c r="M837" s="62">
        <v>4.9088731646018027E-2</v>
      </c>
      <c r="N837" s="59">
        <v>7.58</v>
      </c>
      <c r="O837" s="69">
        <v>7.1251999999999995</v>
      </c>
      <c r="P837">
        <v>346</v>
      </c>
      <c r="Q837" s="59">
        <v>2465.3200000000002</v>
      </c>
      <c r="R837">
        <v>0</v>
      </c>
      <c r="S837" s="59">
        <f t="shared" si="13"/>
        <v>2465.3200000000002</v>
      </c>
      <c r="T837" s="50">
        <v>44705.60708159722</v>
      </c>
    </row>
    <row r="838" spans="1:20" x14ac:dyDescent="0.25">
      <c r="A838" t="s">
        <v>244</v>
      </c>
      <c r="B838" t="s">
        <v>241</v>
      </c>
      <c r="C838" t="s">
        <v>403</v>
      </c>
      <c r="D838" t="s">
        <v>282</v>
      </c>
      <c r="E838" t="s">
        <v>122</v>
      </c>
      <c r="F838" t="s">
        <v>58</v>
      </c>
      <c r="G838" t="s">
        <v>14</v>
      </c>
      <c r="H838" t="s">
        <v>408</v>
      </c>
      <c r="I838">
        <v>21946</v>
      </c>
      <c r="J838" s="66">
        <v>589691.33696755301</v>
      </c>
      <c r="K838" s="71">
        <v>13369671.851974981</v>
      </c>
      <c r="M838" s="64">
        <v>4.410664251871247E-2</v>
      </c>
      <c r="N838" s="59">
        <v>8.7899999999999991</v>
      </c>
      <c r="O838" s="69">
        <v>8.2625999999999991</v>
      </c>
      <c r="P838">
        <v>967</v>
      </c>
      <c r="Q838" s="59">
        <v>7989.93</v>
      </c>
      <c r="R838" s="59">
        <v>8.26</v>
      </c>
      <c r="S838" s="59">
        <f t="shared" si="13"/>
        <v>7998.1900000000005</v>
      </c>
      <c r="T838" s="50">
        <v>44705.60708159722</v>
      </c>
    </row>
    <row r="839" spans="1:20" x14ac:dyDescent="0.25">
      <c r="A839" t="s">
        <v>244</v>
      </c>
      <c r="B839" t="s">
        <v>241</v>
      </c>
      <c r="C839" t="s">
        <v>404</v>
      </c>
      <c r="D839" t="s">
        <v>283</v>
      </c>
      <c r="E839" t="s">
        <v>122</v>
      </c>
      <c r="F839" t="s">
        <v>58</v>
      </c>
      <c r="G839" t="s">
        <v>303</v>
      </c>
      <c r="H839" t="s">
        <v>408</v>
      </c>
      <c r="I839">
        <v>10097</v>
      </c>
      <c r="J839" s="66">
        <v>589691.33696755301</v>
      </c>
      <c r="N839" s="59">
        <v>7.82</v>
      </c>
      <c r="O839" s="69">
        <v>7.3507999999999996</v>
      </c>
      <c r="Q839">
        <v>0</v>
      </c>
      <c r="R839">
        <v>0</v>
      </c>
      <c r="S839" s="59">
        <f t="shared" si="13"/>
        <v>0</v>
      </c>
      <c r="T839" s="50">
        <v>44705.60708159722</v>
      </c>
    </row>
    <row r="840" spans="1:20" x14ac:dyDescent="0.25">
      <c r="A840" t="s">
        <v>245</v>
      </c>
      <c r="B840" t="s">
        <v>241</v>
      </c>
      <c r="C840" t="s">
        <v>394</v>
      </c>
      <c r="D840" t="s">
        <v>147</v>
      </c>
      <c r="E840" t="s">
        <v>114</v>
      </c>
      <c r="F840" t="s">
        <v>58</v>
      </c>
      <c r="G840" t="s">
        <v>14</v>
      </c>
      <c r="H840" t="s">
        <v>408</v>
      </c>
      <c r="I840">
        <v>112349</v>
      </c>
      <c r="J840" s="63">
        <v>408619.97849400999</v>
      </c>
      <c r="K840" s="73">
        <v>12012763.768676177</v>
      </c>
      <c r="M840" s="64">
        <v>3.4015484393317134E-2</v>
      </c>
      <c r="N840" s="59">
        <v>0.61</v>
      </c>
      <c r="O840" s="71">
        <v>0.57492500000000002</v>
      </c>
      <c r="P840">
        <v>3821</v>
      </c>
      <c r="Q840" s="59">
        <v>2196.79</v>
      </c>
      <c r="R840" s="59">
        <v>20.13</v>
      </c>
      <c r="S840" s="59">
        <f t="shared" si="13"/>
        <v>2216.92</v>
      </c>
      <c r="T840" s="50">
        <v>44705.60708159722</v>
      </c>
    </row>
    <row r="841" spans="1:20" x14ac:dyDescent="0.25">
      <c r="A841" t="s">
        <v>245</v>
      </c>
      <c r="B841" t="s">
        <v>241</v>
      </c>
      <c r="C841" t="s">
        <v>395</v>
      </c>
      <c r="D841" t="s">
        <v>250</v>
      </c>
      <c r="E841" t="s">
        <v>114</v>
      </c>
      <c r="F841" t="s">
        <v>58</v>
      </c>
      <c r="G841" t="s">
        <v>14</v>
      </c>
      <c r="H841" t="s">
        <v>408</v>
      </c>
      <c r="I841">
        <v>348042</v>
      </c>
      <c r="J841" s="63">
        <v>408619.97849400999</v>
      </c>
      <c r="K841" s="73">
        <v>14082686.233341426</v>
      </c>
      <c r="M841" s="64">
        <v>2.9015769557272593E-2</v>
      </c>
      <c r="N841" s="59">
        <v>0.72</v>
      </c>
      <c r="O841" s="69">
        <v>0.67859999999999998</v>
      </c>
      <c r="P841">
        <v>10098</v>
      </c>
      <c r="Q841" s="61">
        <v>6852.5</v>
      </c>
      <c r="R841">
        <v>76</v>
      </c>
      <c r="S841" s="59">
        <f t="shared" si="13"/>
        <v>6928.5</v>
      </c>
      <c r="T841" s="50">
        <v>44705.60708159722</v>
      </c>
    </row>
    <row r="842" spans="1:20" x14ac:dyDescent="0.25">
      <c r="A842" t="s">
        <v>245</v>
      </c>
      <c r="B842" t="s">
        <v>241</v>
      </c>
      <c r="C842" t="s">
        <v>396</v>
      </c>
      <c r="D842" t="s">
        <v>278</v>
      </c>
      <c r="E842" t="s">
        <v>114</v>
      </c>
      <c r="F842" t="s">
        <v>58</v>
      </c>
      <c r="G842" t="s">
        <v>14</v>
      </c>
      <c r="H842" t="s">
        <v>408</v>
      </c>
      <c r="I842">
        <v>16973</v>
      </c>
      <c r="J842" s="63">
        <v>408619.97849400999</v>
      </c>
      <c r="K842" s="63">
        <v>9005444.3286149558</v>
      </c>
      <c r="M842" s="64">
        <v>4.5374771480804439E-2</v>
      </c>
      <c r="N842" s="59">
        <v>0.41</v>
      </c>
      <c r="O842" s="71">
        <v>0.38642499999999996</v>
      </c>
      <c r="P842">
        <v>770</v>
      </c>
      <c r="Q842" s="59">
        <v>297.55</v>
      </c>
      <c r="R842" s="59">
        <v>4.25</v>
      </c>
      <c r="S842" s="59">
        <f t="shared" si="13"/>
        <v>301.8</v>
      </c>
      <c r="T842" s="50">
        <v>44705.60708159722</v>
      </c>
    </row>
    <row r="843" spans="1:20" x14ac:dyDescent="0.25">
      <c r="A843" t="s">
        <v>245</v>
      </c>
      <c r="B843" t="s">
        <v>241</v>
      </c>
      <c r="C843" t="s">
        <v>397</v>
      </c>
      <c r="D843" t="s">
        <v>282</v>
      </c>
      <c r="E843" t="s">
        <v>114</v>
      </c>
      <c r="F843" t="s">
        <v>58</v>
      </c>
      <c r="G843" t="s">
        <v>303</v>
      </c>
      <c r="H843" t="s">
        <v>408</v>
      </c>
      <c r="I843">
        <v>479705</v>
      </c>
      <c r="J843" s="63">
        <v>408619.97849400999</v>
      </c>
      <c r="N843" s="59">
        <v>0.66</v>
      </c>
      <c r="O843" s="74">
        <v>0.62204999999999999</v>
      </c>
      <c r="Q843">
        <v>0</v>
      </c>
      <c r="R843">
        <v>0</v>
      </c>
      <c r="S843" s="59">
        <f t="shared" si="13"/>
        <v>0</v>
      </c>
      <c r="T843" s="50">
        <v>44705.60708159722</v>
      </c>
    </row>
    <row r="844" spans="1:20" x14ac:dyDescent="0.25">
      <c r="A844" t="s">
        <v>245</v>
      </c>
      <c r="B844" t="s">
        <v>241</v>
      </c>
      <c r="C844" t="s">
        <v>398</v>
      </c>
      <c r="D844" t="s">
        <v>283</v>
      </c>
      <c r="E844" t="s">
        <v>114</v>
      </c>
      <c r="F844" t="s">
        <v>58</v>
      </c>
      <c r="G844" t="s">
        <v>14</v>
      </c>
      <c r="H844" t="s">
        <v>408</v>
      </c>
      <c r="I844">
        <v>133494</v>
      </c>
      <c r="J844" s="63">
        <v>408619.97849400999</v>
      </c>
      <c r="K844" s="73">
        <v>11399491.870128147</v>
      </c>
      <c r="M844" s="64">
        <v>3.5845455494799741E-2</v>
      </c>
      <c r="N844" s="59">
        <v>0.54</v>
      </c>
      <c r="O844" s="74">
        <v>0.50895000000000001</v>
      </c>
      <c r="P844">
        <v>4785</v>
      </c>
      <c r="Q844" s="59">
        <v>2435.33</v>
      </c>
      <c r="R844" s="59">
        <v>35.630000000000003</v>
      </c>
      <c r="S844" s="59">
        <f t="shared" si="13"/>
        <v>2470.96</v>
      </c>
      <c r="T844" s="50">
        <v>44705.60708159722</v>
      </c>
    </row>
    <row r="845" spans="1:20" x14ac:dyDescent="0.25">
      <c r="A845" t="s">
        <v>245</v>
      </c>
      <c r="B845" t="s">
        <v>241</v>
      </c>
      <c r="C845" t="s">
        <v>399</v>
      </c>
      <c r="D845" t="s">
        <v>147</v>
      </c>
      <c r="E845" t="s">
        <v>160</v>
      </c>
      <c r="F845" t="s">
        <v>58</v>
      </c>
      <c r="G845" t="s">
        <v>14</v>
      </c>
      <c r="H845" t="s">
        <v>408</v>
      </c>
      <c r="I845">
        <v>17716</v>
      </c>
      <c r="J845" s="63">
        <v>408619.97849400999</v>
      </c>
      <c r="K845" s="73">
        <v>12012763.768676175</v>
      </c>
      <c r="M845" s="64">
        <v>3.4015484393317141E-2</v>
      </c>
      <c r="N845" s="59">
        <v>7.26</v>
      </c>
      <c r="O845" s="69">
        <v>6.8243999999999998</v>
      </c>
      <c r="P845">
        <v>602</v>
      </c>
      <c r="Q845" s="59">
        <v>4108.29</v>
      </c>
      <c r="R845" s="59">
        <v>-34.119999999999997</v>
      </c>
      <c r="S845" s="59">
        <f t="shared" si="13"/>
        <v>4074.17</v>
      </c>
      <c r="T845" s="50">
        <v>44705.60708159722</v>
      </c>
    </row>
    <row r="846" spans="1:20" x14ac:dyDescent="0.25">
      <c r="A846" t="s">
        <v>245</v>
      </c>
      <c r="B846" t="s">
        <v>241</v>
      </c>
      <c r="C846" t="s">
        <v>400</v>
      </c>
      <c r="D846" t="s">
        <v>278</v>
      </c>
      <c r="E846" t="s">
        <v>160</v>
      </c>
      <c r="F846" t="s">
        <v>58</v>
      </c>
      <c r="G846" t="s">
        <v>14</v>
      </c>
      <c r="H846" t="s">
        <v>408</v>
      </c>
      <c r="I846">
        <v>5442</v>
      </c>
      <c r="J846" s="63">
        <v>408619.97849400999</v>
      </c>
      <c r="K846" s="63">
        <v>9005444.3286149558</v>
      </c>
      <c r="M846" s="64">
        <v>4.5374771480804439E-2</v>
      </c>
      <c r="N846" s="59">
        <v>4.0199999999999996</v>
      </c>
      <c r="O846" s="69">
        <v>3.7787999999999995</v>
      </c>
      <c r="P846">
        <v>246</v>
      </c>
      <c r="Q846" s="59">
        <v>929.58</v>
      </c>
      <c r="R846" s="59">
        <v>-7.55</v>
      </c>
      <c r="S846" s="59">
        <f t="shared" si="13"/>
        <v>922.03000000000009</v>
      </c>
      <c r="T846" s="50">
        <v>44705.60708159722</v>
      </c>
    </row>
    <row r="847" spans="1:20" x14ac:dyDescent="0.25">
      <c r="A847" t="s">
        <v>245</v>
      </c>
      <c r="B847" t="s">
        <v>241</v>
      </c>
      <c r="C847" t="s">
        <v>401</v>
      </c>
      <c r="D847" t="s">
        <v>283</v>
      </c>
      <c r="E847" t="s">
        <v>160</v>
      </c>
      <c r="F847" t="s">
        <v>58</v>
      </c>
      <c r="G847" t="s">
        <v>14</v>
      </c>
      <c r="H847" t="s">
        <v>408</v>
      </c>
      <c r="I847">
        <v>30857</v>
      </c>
      <c r="J847" s="63">
        <v>408619.97849400999</v>
      </c>
      <c r="K847" s="73">
        <v>11399491.870128147</v>
      </c>
      <c r="M847" s="64">
        <v>3.5845455494799741E-2</v>
      </c>
      <c r="N847" s="59">
        <v>5.89</v>
      </c>
      <c r="O847" s="69">
        <v>5.5365999999999991</v>
      </c>
      <c r="P847">
        <v>1106</v>
      </c>
      <c r="Q847" s="59">
        <v>6123.48</v>
      </c>
      <c r="R847" s="59">
        <v>-60.89</v>
      </c>
      <c r="S847" s="59">
        <f t="shared" si="13"/>
        <v>6062.5899999999992</v>
      </c>
      <c r="T847" s="50">
        <v>44705.60708159722</v>
      </c>
    </row>
    <row r="848" spans="1:20" x14ac:dyDescent="0.25">
      <c r="A848" t="s">
        <v>245</v>
      </c>
      <c r="B848" t="s">
        <v>241</v>
      </c>
      <c r="C848" t="s">
        <v>402</v>
      </c>
      <c r="D848" t="s">
        <v>147</v>
      </c>
      <c r="E848" t="s">
        <v>122</v>
      </c>
      <c r="F848" t="s">
        <v>58</v>
      </c>
      <c r="G848" t="s">
        <v>14</v>
      </c>
      <c r="H848" t="s">
        <v>408</v>
      </c>
      <c r="I848">
        <v>7057</v>
      </c>
      <c r="J848" s="63">
        <v>408619.97849400999</v>
      </c>
      <c r="K848" s="73">
        <v>12012763.768676177</v>
      </c>
      <c r="M848" s="64">
        <v>3.4015484393317134E-2</v>
      </c>
      <c r="N848" s="59">
        <v>7.58</v>
      </c>
      <c r="O848" s="69">
        <v>7.1251999999999995</v>
      </c>
      <c r="P848">
        <v>240</v>
      </c>
      <c r="Q848" s="59">
        <v>1710.05</v>
      </c>
      <c r="R848">
        <v>0</v>
      </c>
      <c r="S848" s="59">
        <f t="shared" si="13"/>
        <v>1710.05</v>
      </c>
      <c r="T848" s="50">
        <v>44705.60708159722</v>
      </c>
    </row>
    <row r="849" spans="1:20" x14ac:dyDescent="0.25">
      <c r="A849" t="s">
        <v>245</v>
      </c>
      <c r="B849" t="s">
        <v>241</v>
      </c>
      <c r="C849" t="s">
        <v>403</v>
      </c>
      <c r="D849" t="s">
        <v>282</v>
      </c>
      <c r="E849" t="s">
        <v>122</v>
      </c>
      <c r="F849" t="s">
        <v>58</v>
      </c>
      <c r="G849" t="s">
        <v>303</v>
      </c>
      <c r="H849" t="s">
        <v>408</v>
      </c>
      <c r="I849">
        <v>21946</v>
      </c>
      <c r="J849" s="63">
        <v>408619.97849400999</v>
      </c>
      <c r="N849" s="59">
        <v>8.7899999999999991</v>
      </c>
      <c r="O849" s="69">
        <v>8.2625999999999991</v>
      </c>
      <c r="Q849">
        <v>0</v>
      </c>
      <c r="R849">
        <v>0</v>
      </c>
      <c r="S849" s="59">
        <f t="shared" si="13"/>
        <v>0</v>
      </c>
      <c r="T849" s="50">
        <v>44705.60708159722</v>
      </c>
    </row>
    <row r="850" spans="1:20" x14ac:dyDescent="0.25">
      <c r="A850" t="s">
        <v>245</v>
      </c>
      <c r="B850" t="s">
        <v>241</v>
      </c>
      <c r="C850" t="s">
        <v>404</v>
      </c>
      <c r="D850" t="s">
        <v>283</v>
      </c>
      <c r="E850" t="s">
        <v>122</v>
      </c>
      <c r="F850" t="s">
        <v>58</v>
      </c>
      <c r="G850" t="s">
        <v>14</v>
      </c>
      <c r="H850" t="s">
        <v>408</v>
      </c>
      <c r="I850">
        <v>10097</v>
      </c>
      <c r="J850" s="63">
        <v>408619.97849400999</v>
      </c>
      <c r="K850" s="73">
        <v>11399491.870128147</v>
      </c>
      <c r="M850" s="64">
        <v>3.5845455494799741E-2</v>
      </c>
      <c r="N850" s="59">
        <v>7.82</v>
      </c>
      <c r="O850" s="69">
        <v>7.3507999999999996</v>
      </c>
      <c r="P850">
        <v>361</v>
      </c>
      <c r="Q850" s="59">
        <v>2653.64</v>
      </c>
      <c r="R850">
        <v>0</v>
      </c>
      <c r="S850" s="59">
        <f t="shared" si="13"/>
        <v>2653.64</v>
      </c>
      <c r="T850" s="50">
        <v>44705.60708159722</v>
      </c>
    </row>
    <row r="851" spans="1:20" x14ac:dyDescent="0.25">
      <c r="A851" t="s">
        <v>274</v>
      </c>
      <c r="B851" t="s">
        <v>273</v>
      </c>
      <c r="C851" t="s">
        <v>345</v>
      </c>
      <c r="D851" t="s">
        <v>253</v>
      </c>
      <c r="E851" t="s">
        <v>114</v>
      </c>
      <c r="F851" t="s">
        <v>25</v>
      </c>
      <c r="G851" t="s">
        <v>14</v>
      </c>
      <c r="H851" t="s">
        <v>408</v>
      </c>
      <c r="I851">
        <v>144120</v>
      </c>
      <c r="J851" s="73">
        <v>15141228.027254499</v>
      </c>
      <c r="K851" s="71">
        <v>15726385.615003034</v>
      </c>
      <c r="M851" s="62">
        <v>0.96279134938734479</v>
      </c>
      <c r="N851" s="59">
        <v>1.87</v>
      </c>
      <c r="O851" s="71">
        <v>1.762475</v>
      </c>
      <c r="P851">
        <v>138757</v>
      </c>
      <c r="Q851" s="59">
        <v>244555.74</v>
      </c>
      <c r="R851" s="59">
        <v>2827.02</v>
      </c>
      <c r="S851" s="59">
        <f t="shared" si="13"/>
        <v>247382.75999999998</v>
      </c>
      <c r="T851" s="50">
        <v>44705.60708159722</v>
      </c>
    </row>
    <row r="852" spans="1:20" x14ac:dyDescent="0.25">
      <c r="A852" t="s">
        <v>274</v>
      </c>
      <c r="B852" t="s">
        <v>273</v>
      </c>
      <c r="C852" t="s">
        <v>346</v>
      </c>
      <c r="D852" t="s">
        <v>278</v>
      </c>
      <c r="E852" t="s">
        <v>114</v>
      </c>
      <c r="F852" t="s">
        <v>25</v>
      </c>
      <c r="G852" t="s">
        <v>14</v>
      </c>
      <c r="H852" t="s">
        <v>408</v>
      </c>
      <c r="I852">
        <v>56374</v>
      </c>
      <c r="J852" s="73">
        <v>15141228.027254499</v>
      </c>
      <c r="K852" s="73">
        <v>19854123.660944182</v>
      </c>
      <c r="M852" s="62">
        <v>0.76262384005592743</v>
      </c>
      <c r="N852" s="59">
        <v>2.46</v>
      </c>
      <c r="O852" s="74">
        <v>2.3185500000000001</v>
      </c>
      <c r="P852">
        <v>42992</v>
      </c>
      <c r="Q852" s="61">
        <v>99679.1</v>
      </c>
      <c r="R852" s="59">
        <v>881.05</v>
      </c>
      <c r="S852" s="59">
        <f t="shared" si="13"/>
        <v>100560.15000000001</v>
      </c>
      <c r="T852" s="50">
        <v>44705.60708159722</v>
      </c>
    </row>
    <row r="853" spans="1:20" x14ac:dyDescent="0.25">
      <c r="A853" t="s">
        <v>274</v>
      </c>
      <c r="B853" t="s">
        <v>273</v>
      </c>
      <c r="C853" t="s">
        <v>347</v>
      </c>
      <c r="D853" t="s">
        <v>281</v>
      </c>
      <c r="E853" t="s">
        <v>114</v>
      </c>
      <c r="F853" t="s">
        <v>25</v>
      </c>
      <c r="G853" t="s">
        <v>14</v>
      </c>
      <c r="H853" t="s">
        <v>408</v>
      </c>
      <c r="I853">
        <v>195727</v>
      </c>
      <c r="J853" s="73">
        <v>15141228.027254499</v>
      </c>
      <c r="K853" s="73">
        <v>19854123.660944182</v>
      </c>
      <c r="M853" s="62">
        <v>0.76262384005592743</v>
      </c>
      <c r="N853" s="59">
        <v>2.46</v>
      </c>
      <c r="O853" s="74">
        <v>2.3185500000000001</v>
      </c>
      <c r="P853">
        <v>149266</v>
      </c>
      <c r="Q853" s="59">
        <v>346080.68</v>
      </c>
      <c r="R853" s="59">
        <v>3171.79</v>
      </c>
      <c r="S853" s="59">
        <f t="shared" si="13"/>
        <v>349252.47</v>
      </c>
      <c r="T853" s="50">
        <v>44705.60708159722</v>
      </c>
    </row>
    <row r="854" spans="1:20" x14ac:dyDescent="0.25">
      <c r="A854" t="s">
        <v>274</v>
      </c>
      <c r="B854" t="s">
        <v>273</v>
      </c>
      <c r="C854" t="s">
        <v>348</v>
      </c>
      <c r="D854" t="s">
        <v>283</v>
      </c>
      <c r="E854" t="s">
        <v>114</v>
      </c>
      <c r="F854" t="s">
        <v>25</v>
      </c>
      <c r="G854" t="s">
        <v>303</v>
      </c>
      <c r="H854" t="s">
        <v>408</v>
      </c>
      <c r="I854">
        <v>69625</v>
      </c>
      <c r="J854" s="73">
        <v>15141228.027254499</v>
      </c>
      <c r="N854" s="59">
        <v>0.65</v>
      </c>
      <c r="O854" s="71">
        <v>0.61262499999999998</v>
      </c>
      <c r="Q854">
        <v>0</v>
      </c>
      <c r="R854">
        <v>0</v>
      </c>
      <c r="S854" s="59">
        <f t="shared" si="13"/>
        <v>0</v>
      </c>
      <c r="T854" s="50">
        <v>44705.60708159722</v>
      </c>
    </row>
    <row r="855" spans="1:20" x14ac:dyDescent="0.25">
      <c r="A855" t="s">
        <v>274</v>
      </c>
      <c r="B855" t="s">
        <v>273</v>
      </c>
      <c r="C855" t="s">
        <v>349</v>
      </c>
      <c r="D855" t="s">
        <v>277</v>
      </c>
      <c r="E855" t="s">
        <v>160</v>
      </c>
      <c r="F855" t="s">
        <v>25</v>
      </c>
      <c r="G855" t="s">
        <v>14</v>
      </c>
      <c r="H855" t="s">
        <v>408</v>
      </c>
      <c r="I855">
        <v>0</v>
      </c>
      <c r="J855" s="73">
        <v>15141228.027254499</v>
      </c>
      <c r="K855" s="73">
        <v>19854123.660944182</v>
      </c>
      <c r="M855" s="62">
        <v>0.76262384005592743</v>
      </c>
      <c r="N855" s="59">
        <v>16.350000000000001</v>
      </c>
      <c r="O855" s="60">
        <v>15.369</v>
      </c>
      <c r="P855">
        <v>0</v>
      </c>
      <c r="Q855">
        <v>0</v>
      </c>
      <c r="R855" s="59">
        <v>15.37</v>
      </c>
      <c r="S855" s="59">
        <f t="shared" si="13"/>
        <v>15.37</v>
      </c>
      <c r="T855" s="50">
        <v>44705.60708159722</v>
      </c>
    </row>
    <row r="856" spans="1:20" x14ac:dyDescent="0.25">
      <c r="A856" t="s">
        <v>274</v>
      </c>
      <c r="B856" t="s">
        <v>273</v>
      </c>
      <c r="C856" t="s">
        <v>350</v>
      </c>
      <c r="D856" t="s">
        <v>278</v>
      </c>
      <c r="E856" t="s">
        <v>160</v>
      </c>
      <c r="F856" t="s">
        <v>25</v>
      </c>
      <c r="G856" t="s">
        <v>14</v>
      </c>
      <c r="H856" t="s">
        <v>408</v>
      </c>
      <c r="I856">
        <v>7811</v>
      </c>
      <c r="J856" s="73">
        <v>15141228.027254499</v>
      </c>
      <c r="K856" s="73">
        <v>19854123.660944182</v>
      </c>
      <c r="M856" s="62">
        <v>0.76262384005592743</v>
      </c>
      <c r="N856" s="59">
        <v>16.350000000000001</v>
      </c>
      <c r="O856" s="60">
        <v>15.369</v>
      </c>
      <c r="P856">
        <v>5956</v>
      </c>
      <c r="Q856" s="59">
        <v>91537.76</v>
      </c>
      <c r="R856" s="59">
        <v>2566.61</v>
      </c>
      <c r="S856" s="59">
        <f t="shared" si="13"/>
        <v>94104.37</v>
      </c>
      <c r="T856" s="50">
        <v>44705.60708159722</v>
      </c>
    </row>
    <row r="857" spans="1:20" x14ac:dyDescent="0.25">
      <c r="A857" t="s">
        <v>274</v>
      </c>
      <c r="B857" t="s">
        <v>273</v>
      </c>
      <c r="C857" t="s">
        <v>351</v>
      </c>
      <c r="D857" t="s">
        <v>281</v>
      </c>
      <c r="E857" t="s">
        <v>160</v>
      </c>
      <c r="F857" t="s">
        <v>25</v>
      </c>
      <c r="G857" t="s">
        <v>14</v>
      </c>
      <c r="H857" t="s">
        <v>408</v>
      </c>
      <c r="I857">
        <v>11514</v>
      </c>
      <c r="J857" s="73">
        <v>15141228.027254499</v>
      </c>
      <c r="K857" s="73">
        <v>19854123.660944182</v>
      </c>
      <c r="M857" s="62">
        <v>0.76262384005592743</v>
      </c>
      <c r="N857" s="59">
        <v>16.350000000000001</v>
      </c>
      <c r="O857" s="60">
        <v>15.369</v>
      </c>
      <c r="P857">
        <v>8780</v>
      </c>
      <c r="Q857" s="59">
        <v>134939.82</v>
      </c>
      <c r="R857" s="59">
        <v>-276.63</v>
      </c>
      <c r="S857" s="59">
        <f t="shared" si="13"/>
        <v>134663.19</v>
      </c>
      <c r="T857" s="50">
        <v>44705.60708159722</v>
      </c>
    </row>
    <row r="858" spans="1:20" x14ac:dyDescent="0.25">
      <c r="A858" t="s">
        <v>274</v>
      </c>
      <c r="B858" t="s">
        <v>273</v>
      </c>
      <c r="C858" t="s">
        <v>352</v>
      </c>
      <c r="D858" t="s">
        <v>253</v>
      </c>
      <c r="E858" t="s">
        <v>122</v>
      </c>
      <c r="F858" t="s">
        <v>25</v>
      </c>
      <c r="G858" t="s">
        <v>14</v>
      </c>
      <c r="H858" t="s">
        <v>408</v>
      </c>
      <c r="I858">
        <v>6604</v>
      </c>
      <c r="J858" s="73">
        <v>15141228.027254499</v>
      </c>
      <c r="K858" s="71">
        <v>15726385.615003034</v>
      </c>
      <c r="M858" s="62">
        <v>0.96279134938734479</v>
      </c>
      <c r="N858" s="59">
        <v>27.43</v>
      </c>
      <c r="O858" s="69">
        <v>25.784199999999998</v>
      </c>
      <c r="P858">
        <v>6358</v>
      </c>
      <c r="Q858" s="59">
        <v>163935.94</v>
      </c>
      <c r="R858" s="59">
        <v>283.63</v>
      </c>
      <c r="S858" s="59">
        <f t="shared" si="13"/>
        <v>164219.57</v>
      </c>
      <c r="T858" s="50">
        <v>44705.60708159722</v>
      </c>
    </row>
    <row r="859" spans="1:20" x14ac:dyDescent="0.25">
      <c r="A859" t="s">
        <v>274</v>
      </c>
      <c r="B859" t="s">
        <v>273</v>
      </c>
      <c r="C859" t="s">
        <v>353</v>
      </c>
      <c r="D859" t="s">
        <v>281</v>
      </c>
      <c r="E859" t="s">
        <v>122</v>
      </c>
      <c r="F859" t="s">
        <v>25</v>
      </c>
      <c r="G859" t="s">
        <v>14</v>
      </c>
      <c r="H859" t="s">
        <v>408</v>
      </c>
      <c r="I859">
        <v>9491</v>
      </c>
      <c r="J859" s="73">
        <v>15141228.027254499</v>
      </c>
      <c r="K859" s="73">
        <v>19854123.660944182</v>
      </c>
      <c r="M859" s="62">
        <v>0.76262384005592743</v>
      </c>
      <c r="N859" s="59">
        <v>36.21</v>
      </c>
      <c r="O859" s="69">
        <v>34.037399999999998</v>
      </c>
      <c r="P859">
        <v>7238</v>
      </c>
      <c r="Q859" s="61">
        <v>246362.7</v>
      </c>
      <c r="R859" s="59">
        <v>748.84</v>
      </c>
      <c r="S859" s="59">
        <f t="shared" si="13"/>
        <v>247111.54</v>
      </c>
      <c r="T859" s="50">
        <v>44705.60708159722</v>
      </c>
    </row>
    <row r="860" spans="1:20" x14ac:dyDescent="0.25">
      <c r="A860" t="s">
        <v>274</v>
      </c>
      <c r="B860" t="s">
        <v>273</v>
      </c>
      <c r="C860" t="s">
        <v>354</v>
      </c>
      <c r="D860" t="s">
        <v>283</v>
      </c>
      <c r="E860" t="s">
        <v>122</v>
      </c>
      <c r="F860" t="s">
        <v>25</v>
      </c>
      <c r="G860" t="s">
        <v>303</v>
      </c>
      <c r="H860" t="s">
        <v>408</v>
      </c>
      <c r="I860">
        <v>6376</v>
      </c>
      <c r="J860" s="73">
        <v>15141228.027254499</v>
      </c>
      <c r="N860" s="59">
        <v>9.4600000000000009</v>
      </c>
      <c r="O860" s="69">
        <v>8.8924000000000003</v>
      </c>
      <c r="Q860">
        <v>0</v>
      </c>
      <c r="R860">
        <v>0</v>
      </c>
      <c r="S860" s="59">
        <f t="shared" si="13"/>
        <v>0</v>
      </c>
      <c r="T860" s="50">
        <v>44705.60708159722</v>
      </c>
    </row>
    <row r="861" spans="1:20" x14ac:dyDescent="0.25">
      <c r="A861" t="s">
        <v>247</v>
      </c>
      <c r="B861" t="s">
        <v>246</v>
      </c>
      <c r="C861" t="s">
        <v>336</v>
      </c>
      <c r="D861" t="s">
        <v>147</v>
      </c>
      <c r="E861" t="s">
        <v>114</v>
      </c>
      <c r="F861" t="s">
        <v>19</v>
      </c>
      <c r="G861" t="s">
        <v>14</v>
      </c>
      <c r="H861" t="s">
        <v>408</v>
      </c>
      <c r="I861">
        <v>49639</v>
      </c>
      <c r="J861" s="63">
        <v>1391835.68203079</v>
      </c>
      <c r="K861" s="63">
        <v>9638978.7935049701</v>
      </c>
      <c r="M861" s="62">
        <v>0.14439659136594948</v>
      </c>
      <c r="N861" s="59">
        <v>2.0099999999999998</v>
      </c>
      <c r="O861" s="71">
        <v>1.8944249999999998</v>
      </c>
      <c r="P861">
        <v>7167</v>
      </c>
      <c r="Q861" s="59">
        <v>13577.34</v>
      </c>
      <c r="R861" s="59">
        <v>136.38999999999999</v>
      </c>
      <c r="S861" s="59">
        <f t="shared" si="13"/>
        <v>13713.73</v>
      </c>
      <c r="T861" s="50">
        <v>44705.60708159722</v>
      </c>
    </row>
    <row r="862" spans="1:20" x14ac:dyDescent="0.25">
      <c r="A862" t="s">
        <v>247</v>
      </c>
      <c r="B862" t="s">
        <v>246</v>
      </c>
      <c r="C862" t="s">
        <v>337</v>
      </c>
      <c r="D862" t="s">
        <v>276</v>
      </c>
      <c r="E862" t="s">
        <v>114</v>
      </c>
      <c r="F862" t="s">
        <v>19</v>
      </c>
      <c r="G862" t="s">
        <v>303</v>
      </c>
      <c r="H862" t="s">
        <v>408</v>
      </c>
      <c r="I862">
        <v>60805</v>
      </c>
      <c r="J862" s="63">
        <v>1391835.68203079</v>
      </c>
      <c r="N862" s="59">
        <v>0.73</v>
      </c>
      <c r="O862" s="71">
        <v>0.688025</v>
      </c>
      <c r="Q862">
        <v>0</v>
      </c>
      <c r="R862">
        <v>0</v>
      </c>
      <c r="S862" s="59">
        <f t="shared" si="13"/>
        <v>0</v>
      </c>
      <c r="T862" s="50">
        <v>44705.60708159722</v>
      </c>
    </row>
    <row r="863" spans="1:20" x14ac:dyDescent="0.25">
      <c r="A863" t="s">
        <v>247</v>
      </c>
      <c r="B863" t="s">
        <v>246</v>
      </c>
      <c r="C863" t="s">
        <v>331</v>
      </c>
      <c r="D863" t="s">
        <v>281</v>
      </c>
      <c r="E863" t="s">
        <v>114</v>
      </c>
      <c r="F863" t="s">
        <v>19</v>
      </c>
      <c r="G863" t="s">
        <v>14</v>
      </c>
      <c r="H863" t="s">
        <v>408</v>
      </c>
      <c r="I863">
        <v>129647</v>
      </c>
      <c r="J863" s="63">
        <v>1391835.68203079</v>
      </c>
      <c r="K863" s="63">
        <v>9643512.5427239873</v>
      </c>
      <c r="M863" s="62">
        <v>0.14432870552762722</v>
      </c>
      <c r="N863" s="59">
        <v>2.0099999999999998</v>
      </c>
      <c r="O863" s="71">
        <v>1.8944249999999998</v>
      </c>
      <c r="P863">
        <v>18711</v>
      </c>
      <c r="Q863" s="59">
        <v>35446.589999999997</v>
      </c>
      <c r="R863" s="61">
        <v>375.1</v>
      </c>
      <c r="S863" s="59">
        <f t="shared" si="13"/>
        <v>35821.689999999995</v>
      </c>
      <c r="T863" s="50">
        <v>44705.60708159722</v>
      </c>
    </row>
    <row r="864" spans="1:20" x14ac:dyDescent="0.25">
      <c r="A864" t="s">
        <v>247</v>
      </c>
      <c r="B864" t="s">
        <v>246</v>
      </c>
      <c r="C864" t="s">
        <v>332</v>
      </c>
      <c r="D864" t="s">
        <v>147</v>
      </c>
      <c r="E864" t="s">
        <v>160</v>
      </c>
      <c r="F864" t="s">
        <v>19</v>
      </c>
      <c r="G864" t="s">
        <v>14</v>
      </c>
      <c r="H864" t="s">
        <v>408</v>
      </c>
      <c r="I864">
        <v>5281</v>
      </c>
      <c r="J864" s="63">
        <v>1391835.68203079</v>
      </c>
      <c r="K864" s="63">
        <v>8525576.1012209449</v>
      </c>
      <c r="M864" s="62">
        <v>0.16325415027747694</v>
      </c>
      <c r="N864" s="59">
        <v>23.37</v>
      </c>
      <c r="O864" s="69">
        <v>21.9678</v>
      </c>
      <c r="P864">
        <v>862</v>
      </c>
      <c r="Q864" s="59">
        <v>18936.240000000002</v>
      </c>
      <c r="R864" s="59">
        <v>-175.75</v>
      </c>
      <c r="S864" s="59">
        <f t="shared" si="13"/>
        <v>18760.490000000002</v>
      </c>
      <c r="T864" s="50">
        <v>44705.60708159722</v>
      </c>
    </row>
    <row r="865" spans="1:20" x14ac:dyDescent="0.25">
      <c r="A865" t="s">
        <v>247</v>
      </c>
      <c r="B865" t="s">
        <v>246</v>
      </c>
      <c r="C865" t="s">
        <v>333</v>
      </c>
      <c r="D865" t="s">
        <v>281</v>
      </c>
      <c r="E865" t="s">
        <v>160</v>
      </c>
      <c r="F865" t="s">
        <v>19</v>
      </c>
      <c r="G865" t="s">
        <v>14</v>
      </c>
      <c r="H865" t="s">
        <v>408</v>
      </c>
      <c r="I865">
        <v>9196</v>
      </c>
      <c r="J865" s="63">
        <v>1391835.68203079</v>
      </c>
      <c r="K865" s="63">
        <v>9354770.9723507352</v>
      </c>
      <c r="M865" s="62">
        <v>0.14878351230025244</v>
      </c>
      <c r="N865" s="59">
        <v>28.22</v>
      </c>
      <c r="O865" s="69">
        <v>26.526799999999998</v>
      </c>
      <c r="P865">
        <v>1368</v>
      </c>
      <c r="Q865" s="59">
        <v>36288.660000000003</v>
      </c>
      <c r="R865" s="59">
        <v>-397.91</v>
      </c>
      <c r="S865" s="59">
        <f t="shared" si="13"/>
        <v>35890.75</v>
      </c>
      <c r="T865" s="50">
        <v>44705.60708159722</v>
      </c>
    </row>
    <row r="866" spans="1:20" x14ac:dyDescent="0.25">
      <c r="A866" t="s">
        <v>247</v>
      </c>
      <c r="B866" t="s">
        <v>246</v>
      </c>
      <c r="C866" t="s">
        <v>334</v>
      </c>
      <c r="D866" t="s">
        <v>147</v>
      </c>
      <c r="E866" t="s">
        <v>122</v>
      </c>
      <c r="F866" t="s">
        <v>19</v>
      </c>
      <c r="G866" t="s">
        <v>14</v>
      </c>
      <c r="H866" t="s">
        <v>408</v>
      </c>
      <c r="I866">
        <v>3197</v>
      </c>
      <c r="J866" s="63">
        <v>1391835.68203079</v>
      </c>
      <c r="K866" s="63">
        <v>8525576.1012209449</v>
      </c>
      <c r="M866" s="62">
        <v>0.16325415027747694</v>
      </c>
      <c r="N866" s="59">
        <v>16.82</v>
      </c>
      <c r="O866" s="69">
        <v>15.810799999999999</v>
      </c>
      <c r="P866">
        <v>521</v>
      </c>
      <c r="Q866" s="59">
        <v>8237.43</v>
      </c>
      <c r="R866" s="59">
        <v>31.62</v>
      </c>
      <c r="S866" s="59">
        <f t="shared" si="13"/>
        <v>8269.0500000000011</v>
      </c>
      <c r="T866" s="50">
        <v>44705.60708159722</v>
      </c>
    </row>
    <row r="867" spans="1:20" x14ac:dyDescent="0.25">
      <c r="A867" t="s">
        <v>247</v>
      </c>
      <c r="B867" t="s">
        <v>246</v>
      </c>
      <c r="C867" t="s">
        <v>335</v>
      </c>
      <c r="D867" t="s">
        <v>281</v>
      </c>
      <c r="E867" t="s">
        <v>122</v>
      </c>
      <c r="F867" t="s">
        <v>19</v>
      </c>
      <c r="G867" t="s">
        <v>14</v>
      </c>
      <c r="H867" t="s">
        <v>408</v>
      </c>
      <c r="I867">
        <v>3939</v>
      </c>
      <c r="J867" s="63">
        <v>1391835.68203079</v>
      </c>
      <c r="K867" s="63">
        <v>9643512.5427239873</v>
      </c>
      <c r="M867" s="62">
        <v>0.14432870552762722</v>
      </c>
      <c r="N867" s="59">
        <v>20.32</v>
      </c>
      <c r="O867" s="69">
        <v>19.1008</v>
      </c>
      <c r="P867">
        <v>568</v>
      </c>
      <c r="Q867" s="59">
        <v>10849.25</v>
      </c>
      <c r="R867" s="59">
        <v>38.21</v>
      </c>
      <c r="S867" s="59">
        <f t="shared" si="13"/>
        <v>10887.46</v>
      </c>
      <c r="T867" s="50">
        <v>44705.60708159722</v>
      </c>
    </row>
    <row r="868" spans="1:20" x14ac:dyDescent="0.25">
      <c r="A868" t="s">
        <v>149</v>
      </c>
      <c r="B868" t="s">
        <v>148</v>
      </c>
      <c r="C868" t="s">
        <v>406</v>
      </c>
      <c r="D868" t="s">
        <v>278</v>
      </c>
      <c r="E868" t="s">
        <v>160</v>
      </c>
      <c r="F868" t="s">
        <v>13</v>
      </c>
      <c r="G868" t="s">
        <v>14</v>
      </c>
      <c r="H868" t="s">
        <v>408</v>
      </c>
      <c r="I868">
        <v>7546</v>
      </c>
      <c r="J868" s="65">
        <v>74566.244138496506</v>
      </c>
      <c r="K868" s="63">
        <v>7356223.397625125</v>
      </c>
      <c r="M868" s="64">
        <v>1.0136484457849579E-2</v>
      </c>
      <c r="N868" s="61">
        <v>11.9</v>
      </c>
      <c r="O868" s="60">
        <v>11.186</v>
      </c>
      <c r="P868">
        <v>76</v>
      </c>
      <c r="Q868" s="59">
        <v>850.14</v>
      </c>
      <c r="R868" s="59">
        <v>-11.18</v>
      </c>
      <c r="S868" s="59">
        <f t="shared" si="13"/>
        <v>838.96</v>
      </c>
      <c r="T868" s="50">
        <v>44705.60708159722</v>
      </c>
    </row>
    <row r="869" spans="1:20" x14ac:dyDescent="0.25">
      <c r="A869" t="s">
        <v>150</v>
      </c>
      <c r="B869" t="s">
        <v>148</v>
      </c>
      <c r="C869" t="s">
        <v>406</v>
      </c>
      <c r="D869" t="s">
        <v>278</v>
      </c>
      <c r="E869" t="s">
        <v>160</v>
      </c>
      <c r="F869" t="s">
        <v>13</v>
      </c>
      <c r="G869" t="s">
        <v>14</v>
      </c>
      <c r="H869" t="s">
        <v>408</v>
      </c>
      <c r="I869">
        <v>7546</v>
      </c>
      <c r="J869" s="66">
        <v>166988.87486586499</v>
      </c>
      <c r="K869" s="63">
        <v>7356223.397625125</v>
      </c>
      <c r="M869" s="64">
        <v>2.2700353950612144E-2</v>
      </c>
      <c r="N869" s="61">
        <v>11.9</v>
      </c>
      <c r="O869" s="60">
        <v>11.186</v>
      </c>
      <c r="P869">
        <v>171</v>
      </c>
      <c r="Q869" s="59">
        <v>1912.81</v>
      </c>
      <c r="R869" s="59">
        <v>-22.37</v>
      </c>
      <c r="S869" s="59">
        <f t="shared" si="13"/>
        <v>1890.44</v>
      </c>
      <c r="T869" s="50">
        <v>44705.60708159722</v>
      </c>
    </row>
    <row r="870" spans="1:20" x14ac:dyDescent="0.25">
      <c r="A870" t="s">
        <v>151</v>
      </c>
      <c r="B870" t="s">
        <v>148</v>
      </c>
      <c r="C870" t="s">
        <v>406</v>
      </c>
      <c r="D870" t="s">
        <v>278</v>
      </c>
      <c r="E870" t="s">
        <v>160</v>
      </c>
      <c r="F870" t="s">
        <v>13</v>
      </c>
      <c r="G870" t="s">
        <v>14</v>
      </c>
      <c r="H870" t="s">
        <v>408</v>
      </c>
      <c r="I870">
        <v>7546</v>
      </c>
      <c r="J870" s="66">
        <v>127375.557667289</v>
      </c>
      <c r="K870" s="63">
        <v>7356223.397625125</v>
      </c>
      <c r="M870" s="64">
        <v>1.7315346582379591E-2</v>
      </c>
      <c r="N870" s="61">
        <v>11.9</v>
      </c>
      <c r="O870" s="60">
        <v>11.186</v>
      </c>
      <c r="P870">
        <v>130</v>
      </c>
      <c r="Q870" s="59">
        <v>1454.18</v>
      </c>
      <c r="R870" s="59">
        <v>-11.19</v>
      </c>
      <c r="S870" s="59">
        <f t="shared" si="13"/>
        <v>1442.99</v>
      </c>
      <c r="T870" s="50">
        <v>44705.60708159722</v>
      </c>
    </row>
    <row r="871" spans="1:20" x14ac:dyDescent="0.25">
      <c r="A871" t="s">
        <v>153</v>
      </c>
      <c r="B871" t="s">
        <v>152</v>
      </c>
      <c r="C871" t="s">
        <v>406</v>
      </c>
      <c r="D871" t="s">
        <v>278</v>
      </c>
      <c r="E871" t="s">
        <v>160</v>
      </c>
      <c r="F871" t="s">
        <v>13</v>
      </c>
      <c r="G871" t="s">
        <v>14</v>
      </c>
      <c r="H871" t="s">
        <v>408</v>
      </c>
      <c r="I871">
        <v>7546</v>
      </c>
      <c r="J871" s="66">
        <v>207665.976797396</v>
      </c>
      <c r="K871" s="63">
        <v>7356223.397625125</v>
      </c>
      <c r="M871" s="64">
        <v>2.8229971491137512E-2</v>
      </c>
      <c r="N871" s="61">
        <v>11.9</v>
      </c>
      <c r="O871" s="60">
        <v>11.186</v>
      </c>
      <c r="P871">
        <v>213</v>
      </c>
      <c r="Q871" s="59">
        <v>2382.62</v>
      </c>
      <c r="R871" s="59">
        <v>-33.56</v>
      </c>
      <c r="S871" s="59">
        <f t="shared" si="13"/>
        <v>2349.06</v>
      </c>
      <c r="T871" s="50">
        <v>44705.60708159722</v>
      </c>
    </row>
    <row r="872" spans="1:20" x14ac:dyDescent="0.25">
      <c r="A872" t="s">
        <v>154</v>
      </c>
      <c r="B872" t="s">
        <v>152</v>
      </c>
      <c r="C872" t="s">
        <v>406</v>
      </c>
      <c r="D872" t="s">
        <v>278</v>
      </c>
      <c r="E872" t="s">
        <v>160</v>
      </c>
      <c r="F872" t="s">
        <v>13</v>
      </c>
      <c r="G872" t="s">
        <v>14</v>
      </c>
      <c r="H872" t="s">
        <v>408</v>
      </c>
      <c r="I872">
        <v>7546</v>
      </c>
      <c r="J872" s="66">
        <v>894313.693711336</v>
      </c>
      <c r="K872" s="63">
        <v>7356223.397625125</v>
      </c>
      <c r="M872" s="62">
        <v>0.12157239460672921</v>
      </c>
      <c r="N872" s="61">
        <v>11.9</v>
      </c>
      <c r="O872" s="60">
        <v>11.186</v>
      </c>
      <c r="P872">
        <v>917</v>
      </c>
      <c r="Q872" s="59">
        <v>10257.56</v>
      </c>
      <c r="R872" s="59">
        <v>-100.68</v>
      </c>
      <c r="S872" s="59">
        <f t="shared" si="13"/>
        <v>10156.879999999999</v>
      </c>
      <c r="T872" s="50">
        <v>44705.60708159722</v>
      </c>
    </row>
    <row r="873" spans="1:20" x14ac:dyDescent="0.25">
      <c r="A873" t="s">
        <v>155</v>
      </c>
      <c r="B873" t="s">
        <v>152</v>
      </c>
      <c r="C873" t="s">
        <v>406</v>
      </c>
      <c r="D873" t="s">
        <v>278</v>
      </c>
      <c r="E873" t="s">
        <v>160</v>
      </c>
      <c r="F873" t="s">
        <v>13</v>
      </c>
      <c r="G873" t="s">
        <v>14</v>
      </c>
      <c r="H873" t="s">
        <v>408</v>
      </c>
      <c r="I873">
        <v>7546</v>
      </c>
      <c r="J873" s="67">
        <v>8079.6983288656202</v>
      </c>
      <c r="K873" s="63">
        <v>7356223.397625125</v>
      </c>
      <c r="M873" s="68">
        <v>1.0983486895563912E-3</v>
      </c>
      <c r="N873" s="61">
        <v>11.9</v>
      </c>
      <c r="O873" s="60">
        <v>11.186</v>
      </c>
      <c r="P873">
        <v>8</v>
      </c>
      <c r="Q873" s="59">
        <v>89.49</v>
      </c>
      <c r="R873">
        <v>0</v>
      </c>
      <c r="S873" s="59">
        <f t="shared" si="13"/>
        <v>89.49</v>
      </c>
      <c r="T873" s="50">
        <v>44705.60708159722</v>
      </c>
    </row>
    <row r="874" spans="1:20" x14ac:dyDescent="0.25">
      <c r="A874" t="s">
        <v>156</v>
      </c>
      <c r="B874" t="s">
        <v>152</v>
      </c>
      <c r="C874" t="s">
        <v>406</v>
      </c>
      <c r="D874" t="s">
        <v>278</v>
      </c>
      <c r="E874" t="s">
        <v>160</v>
      </c>
      <c r="F874" t="s">
        <v>13</v>
      </c>
      <c r="G874" t="s">
        <v>14</v>
      </c>
      <c r="H874" t="s">
        <v>408</v>
      </c>
      <c r="I874">
        <v>7546</v>
      </c>
      <c r="J874" s="66">
        <v>113597.012554741</v>
      </c>
      <c r="K874" s="63">
        <v>7356223.397625125</v>
      </c>
      <c r="M874" s="64">
        <v>1.544230054125525E-2</v>
      </c>
      <c r="N874" s="61">
        <v>11.9</v>
      </c>
      <c r="O874" s="60">
        <v>11.186</v>
      </c>
      <c r="P874">
        <v>116</v>
      </c>
      <c r="Q874" s="59">
        <v>1297.58</v>
      </c>
      <c r="R874" s="59">
        <v>-11.19</v>
      </c>
      <c r="S874" s="59">
        <f t="shared" si="13"/>
        <v>1286.3899999999999</v>
      </c>
      <c r="T874" s="50">
        <v>44705.60708159722</v>
      </c>
    </row>
    <row r="875" spans="1:20" x14ac:dyDescent="0.25">
      <c r="A875" t="s">
        <v>157</v>
      </c>
      <c r="B875" t="s">
        <v>152</v>
      </c>
      <c r="C875" t="s">
        <v>406</v>
      </c>
      <c r="D875" t="s">
        <v>278</v>
      </c>
      <c r="E875" t="s">
        <v>160</v>
      </c>
      <c r="F875" t="s">
        <v>13</v>
      </c>
      <c r="G875" t="s">
        <v>303</v>
      </c>
      <c r="H875" t="s">
        <v>408</v>
      </c>
      <c r="I875">
        <v>7546</v>
      </c>
      <c r="J875" s="67">
        <v>2380.8515451829699</v>
      </c>
      <c r="N875" s="61">
        <v>11.9</v>
      </c>
      <c r="O875" s="60">
        <v>11.186</v>
      </c>
      <c r="Q875">
        <v>0</v>
      </c>
      <c r="R875">
        <v>0</v>
      </c>
      <c r="S875" s="59">
        <f t="shared" si="13"/>
        <v>0</v>
      </c>
      <c r="T875" s="50">
        <v>44705.60708159722</v>
      </c>
    </row>
    <row r="876" spans="1:20" x14ac:dyDescent="0.25">
      <c r="A876" t="s">
        <v>170</v>
      </c>
      <c r="B876" t="s">
        <v>169</v>
      </c>
      <c r="C876" t="s">
        <v>406</v>
      </c>
      <c r="D876" t="s">
        <v>278</v>
      </c>
      <c r="E876" t="s">
        <v>160</v>
      </c>
      <c r="F876" t="s">
        <v>13</v>
      </c>
      <c r="G876" t="s">
        <v>14</v>
      </c>
      <c r="H876" t="s">
        <v>408</v>
      </c>
      <c r="I876">
        <v>7546</v>
      </c>
      <c r="J876" s="63">
        <v>1394393.8310314701</v>
      </c>
      <c r="K876" s="63">
        <v>7356223.397625125</v>
      </c>
      <c r="M876" s="62">
        <v>0.18955294798165517</v>
      </c>
      <c r="N876" s="61">
        <v>11.9</v>
      </c>
      <c r="O876" s="60">
        <v>11.186</v>
      </c>
      <c r="P876">
        <v>1430</v>
      </c>
      <c r="Q876" s="59">
        <v>15995.98</v>
      </c>
      <c r="R876" s="59">
        <v>-134.22999999999999</v>
      </c>
      <c r="S876" s="59">
        <f t="shared" si="13"/>
        <v>15861.75</v>
      </c>
      <c r="T876" s="50">
        <v>44705.60708159722</v>
      </c>
    </row>
    <row r="877" spans="1:20" x14ac:dyDescent="0.25">
      <c r="A877" t="s">
        <v>171</v>
      </c>
      <c r="B877" t="s">
        <v>169</v>
      </c>
      <c r="C877" t="s">
        <v>406</v>
      </c>
      <c r="D877" t="s">
        <v>278</v>
      </c>
      <c r="E877" t="s">
        <v>160</v>
      </c>
      <c r="F877" t="s">
        <v>13</v>
      </c>
      <c r="G877" t="s">
        <v>14</v>
      </c>
      <c r="H877" t="s">
        <v>408</v>
      </c>
      <c r="I877">
        <v>7546</v>
      </c>
      <c r="J877" s="66">
        <v>879496.69207376102</v>
      </c>
      <c r="K877" s="63">
        <v>7356223.397625125</v>
      </c>
      <c r="M877" s="62">
        <v>0.11955818149265243</v>
      </c>
      <c r="N877" s="61">
        <v>11.9</v>
      </c>
      <c r="O877" s="60">
        <v>11.186</v>
      </c>
      <c r="P877">
        <v>902</v>
      </c>
      <c r="Q877" s="59">
        <v>10089.77</v>
      </c>
      <c r="R877" s="59">
        <v>-89.49</v>
      </c>
      <c r="S877" s="59">
        <f t="shared" si="13"/>
        <v>10000.280000000001</v>
      </c>
      <c r="T877" s="50">
        <v>44705.60708159722</v>
      </c>
    </row>
    <row r="878" spans="1:20" x14ac:dyDescent="0.25">
      <c r="A878" t="s">
        <v>172</v>
      </c>
      <c r="B878" t="s">
        <v>169</v>
      </c>
      <c r="C878" t="s">
        <v>406</v>
      </c>
      <c r="D878" t="s">
        <v>278</v>
      </c>
      <c r="E878" t="s">
        <v>160</v>
      </c>
      <c r="F878" t="s">
        <v>13</v>
      </c>
      <c r="G878" t="s">
        <v>14</v>
      </c>
      <c r="H878" t="s">
        <v>408</v>
      </c>
      <c r="I878">
        <v>7546</v>
      </c>
      <c r="J878" s="66">
        <v>528979.62256538705</v>
      </c>
      <c r="K878" s="63">
        <v>7356223.397625125</v>
      </c>
      <c r="M878" s="64">
        <v>7.1909129722210752E-2</v>
      </c>
      <c r="N878" s="61">
        <v>11.9</v>
      </c>
      <c r="O878" s="60">
        <v>11.186</v>
      </c>
      <c r="P878">
        <v>542</v>
      </c>
      <c r="Q878" s="59">
        <v>6062.81</v>
      </c>
      <c r="R878" s="59">
        <v>-44.75</v>
      </c>
      <c r="S878" s="59">
        <f t="shared" si="13"/>
        <v>6018.06</v>
      </c>
      <c r="T878" s="50">
        <v>44705.60708159722</v>
      </c>
    </row>
    <row r="879" spans="1:20" x14ac:dyDescent="0.25">
      <c r="A879" t="s">
        <v>179</v>
      </c>
      <c r="B879" t="s">
        <v>178</v>
      </c>
      <c r="C879" t="s">
        <v>406</v>
      </c>
      <c r="D879" t="s">
        <v>278</v>
      </c>
      <c r="E879" t="s">
        <v>160</v>
      </c>
      <c r="F879" t="s">
        <v>13</v>
      </c>
      <c r="G879" t="s">
        <v>14</v>
      </c>
      <c r="H879" t="s">
        <v>408</v>
      </c>
      <c r="I879">
        <v>7546</v>
      </c>
      <c r="J879" s="65">
        <v>13981.170775968099</v>
      </c>
      <c r="K879" s="63">
        <v>7356223.397625125</v>
      </c>
      <c r="M879" s="64">
        <v>1.9005908358467967E-3</v>
      </c>
      <c r="N879" s="61">
        <v>11.9</v>
      </c>
      <c r="O879" s="60">
        <v>11.186</v>
      </c>
      <c r="P879">
        <v>14</v>
      </c>
      <c r="Q879" s="61">
        <v>156.6</v>
      </c>
      <c r="R879">
        <v>0</v>
      </c>
      <c r="S879" s="59">
        <f t="shared" si="13"/>
        <v>156.6</v>
      </c>
      <c r="T879" s="50">
        <v>44705.60708159722</v>
      </c>
    </row>
    <row r="880" spans="1:20" x14ac:dyDescent="0.25">
      <c r="A880" t="s">
        <v>180</v>
      </c>
      <c r="B880" t="s">
        <v>178</v>
      </c>
      <c r="C880" t="s">
        <v>406</v>
      </c>
      <c r="D880" t="s">
        <v>278</v>
      </c>
      <c r="E880" t="s">
        <v>160</v>
      </c>
      <c r="F880" t="s">
        <v>13</v>
      </c>
      <c r="G880" t="s">
        <v>14</v>
      </c>
      <c r="H880" t="s">
        <v>408</v>
      </c>
      <c r="I880">
        <v>7546</v>
      </c>
      <c r="J880" s="63">
        <v>2946785.0231145499</v>
      </c>
      <c r="K880" s="63">
        <v>7356223.397625125</v>
      </c>
      <c r="M880" s="62">
        <v>0.40058394964811517</v>
      </c>
      <c r="N880" s="61">
        <v>11.9</v>
      </c>
      <c r="O880" s="60">
        <v>11.186</v>
      </c>
      <c r="P880">
        <v>3022</v>
      </c>
      <c r="Q880" s="59">
        <v>33804.089999999997</v>
      </c>
      <c r="R880" s="59">
        <v>-313.19</v>
      </c>
      <c r="S880" s="59">
        <f t="shared" si="13"/>
        <v>33490.899999999994</v>
      </c>
      <c r="T880" s="50">
        <v>44705.60708159722</v>
      </c>
    </row>
    <row r="881" spans="1:20" x14ac:dyDescent="0.25">
      <c r="A881" t="s">
        <v>121</v>
      </c>
      <c r="B881" t="s">
        <v>120</v>
      </c>
      <c r="C881" t="s">
        <v>405</v>
      </c>
      <c r="D881" t="s">
        <v>278</v>
      </c>
      <c r="E881" t="s">
        <v>160</v>
      </c>
      <c r="F881" t="s">
        <v>50</v>
      </c>
      <c r="G881" t="s">
        <v>14</v>
      </c>
      <c r="H881" t="s">
        <v>408</v>
      </c>
      <c r="I881">
        <v>5435</v>
      </c>
      <c r="J881" s="66">
        <v>604077.75907036103</v>
      </c>
      <c r="K881" s="63">
        <v>7198023.4109100876</v>
      </c>
      <c r="M881" s="64">
        <v>8.3922727752560058E-2</v>
      </c>
      <c r="N881" s="59">
        <v>9.76</v>
      </c>
      <c r="O881" s="69">
        <v>9.1743999999999986</v>
      </c>
      <c r="P881">
        <v>456</v>
      </c>
      <c r="Q881" s="59">
        <v>4183.53</v>
      </c>
      <c r="R881" s="59">
        <v>-64.22</v>
      </c>
      <c r="S881" s="59">
        <f t="shared" si="13"/>
        <v>4119.3099999999995</v>
      </c>
      <c r="T881" s="50">
        <v>44705.60708159722</v>
      </c>
    </row>
    <row r="882" spans="1:20" x14ac:dyDescent="0.25">
      <c r="A882" t="s">
        <v>123</v>
      </c>
      <c r="B882" t="s">
        <v>120</v>
      </c>
      <c r="C882" t="s">
        <v>405</v>
      </c>
      <c r="D882" t="s">
        <v>278</v>
      </c>
      <c r="E882" t="s">
        <v>160</v>
      </c>
      <c r="F882" t="s">
        <v>50</v>
      </c>
      <c r="G882" t="s">
        <v>14</v>
      </c>
      <c r="H882" t="s">
        <v>408</v>
      </c>
      <c r="I882">
        <v>5435</v>
      </c>
      <c r="J882" s="67">
        <v>1975.60021834332</v>
      </c>
      <c r="K882" s="63">
        <v>7198023.4109100876</v>
      </c>
      <c r="M882" s="70">
        <v>2.7446426686371855E-4</v>
      </c>
      <c r="N882" s="59">
        <v>9.76</v>
      </c>
      <c r="O882" s="69">
        <v>9.1743999999999986</v>
      </c>
      <c r="P882">
        <v>1</v>
      </c>
      <c r="Q882" s="59">
        <v>9.17</v>
      </c>
      <c r="R882">
        <v>0</v>
      </c>
      <c r="S882" s="59">
        <f t="shared" si="13"/>
        <v>9.17</v>
      </c>
      <c r="T882" s="50">
        <v>44705.60708159722</v>
      </c>
    </row>
    <row r="883" spans="1:20" x14ac:dyDescent="0.25">
      <c r="A883" t="s">
        <v>139</v>
      </c>
      <c r="B883" t="s">
        <v>138</v>
      </c>
      <c r="C883" t="s">
        <v>405</v>
      </c>
      <c r="D883" t="s">
        <v>278</v>
      </c>
      <c r="E883" t="s">
        <v>160</v>
      </c>
      <c r="F883" t="s">
        <v>50</v>
      </c>
      <c r="G883" t="s">
        <v>14</v>
      </c>
      <c r="H883" t="s">
        <v>408</v>
      </c>
      <c r="I883">
        <v>5435</v>
      </c>
      <c r="J883" s="66">
        <v>788771.05127753306</v>
      </c>
      <c r="K883" s="63">
        <v>7198023.4109100876</v>
      </c>
      <c r="M883" s="62">
        <v>0.10958161793166551</v>
      </c>
      <c r="N883" s="59">
        <v>9.76</v>
      </c>
      <c r="O883" s="69">
        <v>9.1743999999999986</v>
      </c>
      <c r="P883">
        <v>595</v>
      </c>
      <c r="Q883" s="59">
        <v>5458.77</v>
      </c>
      <c r="R883" s="59">
        <v>-91.73</v>
      </c>
      <c r="S883" s="59">
        <f t="shared" si="13"/>
        <v>5367.0400000000009</v>
      </c>
      <c r="T883" s="50">
        <v>44705.60708159722</v>
      </c>
    </row>
    <row r="884" spans="1:20" x14ac:dyDescent="0.25">
      <c r="A884" t="s">
        <v>141</v>
      </c>
      <c r="B884" t="s">
        <v>140</v>
      </c>
      <c r="C884" t="s">
        <v>405</v>
      </c>
      <c r="D884" t="s">
        <v>278</v>
      </c>
      <c r="E884" t="s">
        <v>160</v>
      </c>
      <c r="F884" t="s">
        <v>50</v>
      </c>
      <c r="G884" t="s">
        <v>14</v>
      </c>
      <c r="H884" t="s">
        <v>408</v>
      </c>
      <c r="I884">
        <v>5435</v>
      </c>
      <c r="J884" s="67">
        <v>8839.5445666899705</v>
      </c>
      <c r="K884" s="63">
        <v>7198023.4109100876</v>
      </c>
      <c r="M884" s="68">
        <v>1.2280516555825338E-3</v>
      </c>
      <c r="N884" s="59">
        <v>9.76</v>
      </c>
      <c r="O884" s="69">
        <v>9.1743999999999986</v>
      </c>
      <c r="P884">
        <v>6</v>
      </c>
      <c r="Q884" s="59">
        <v>55.05</v>
      </c>
      <c r="R884">
        <v>0</v>
      </c>
      <c r="S884" s="59">
        <f t="shared" si="13"/>
        <v>55.05</v>
      </c>
      <c r="T884" s="50">
        <v>44705.60708159722</v>
      </c>
    </row>
    <row r="885" spans="1:20" x14ac:dyDescent="0.25">
      <c r="A885" t="s">
        <v>142</v>
      </c>
      <c r="B885" t="s">
        <v>140</v>
      </c>
      <c r="C885" t="s">
        <v>405</v>
      </c>
      <c r="D885" t="s">
        <v>278</v>
      </c>
      <c r="E885" t="s">
        <v>160</v>
      </c>
      <c r="F885" t="s">
        <v>50</v>
      </c>
      <c r="G885" t="s">
        <v>14</v>
      </c>
      <c r="H885" t="s">
        <v>408</v>
      </c>
      <c r="I885">
        <v>5435</v>
      </c>
      <c r="J885" s="65">
        <v>31305.6649983633</v>
      </c>
      <c r="K885" s="63">
        <v>7198023.4109100876</v>
      </c>
      <c r="M885" s="64">
        <v>4.3492029979942982E-3</v>
      </c>
      <c r="N885" s="59">
        <v>9.76</v>
      </c>
      <c r="O885" s="69">
        <v>9.1743999999999986</v>
      </c>
      <c r="P885">
        <v>23</v>
      </c>
      <c r="Q885" s="59">
        <v>211.01</v>
      </c>
      <c r="R885">
        <v>0</v>
      </c>
      <c r="S885" s="59">
        <f t="shared" si="13"/>
        <v>211.01</v>
      </c>
      <c r="T885" s="50">
        <v>44705.60708159722</v>
      </c>
    </row>
    <row r="886" spans="1:20" x14ac:dyDescent="0.25">
      <c r="A886" t="s">
        <v>143</v>
      </c>
      <c r="B886" t="s">
        <v>140</v>
      </c>
      <c r="C886" t="s">
        <v>405</v>
      </c>
      <c r="D886" t="s">
        <v>278</v>
      </c>
      <c r="E886" t="s">
        <v>160</v>
      </c>
      <c r="F886" t="s">
        <v>50</v>
      </c>
      <c r="G886" t="s">
        <v>14</v>
      </c>
      <c r="H886" t="s">
        <v>408</v>
      </c>
      <c r="I886">
        <v>5435</v>
      </c>
      <c r="J886" s="63">
        <v>2659183.2220980301</v>
      </c>
      <c r="K886" s="63">
        <v>7198023.4109100876</v>
      </c>
      <c r="M886" s="62">
        <v>0.36943242197121645</v>
      </c>
      <c r="N886" s="59">
        <v>9.76</v>
      </c>
      <c r="O886" s="69">
        <v>9.1743999999999986</v>
      </c>
      <c r="P886">
        <v>2007</v>
      </c>
      <c r="Q886" s="59">
        <v>18413.02</v>
      </c>
      <c r="R886" s="59">
        <v>-339.44</v>
      </c>
      <c r="S886" s="59">
        <f t="shared" si="13"/>
        <v>18073.580000000002</v>
      </c>
      <c r="T886" s="50">
        <v>44705.60708159722</v>
      </c>
    </row>
    <row r="887" spans="1:20" x14ac:dyDescent="0.25">
      <c r="A887" t="s">
        <v>144</v>
      </c>
      <c r="B887" t="s">
        <v>140</v>
      </c>
      <c r="C887" t="s">
        <v>405</v>
      </c>
      <c r="D887" t="s">
        <v>278</v>
      </c>
      <c r="E887" t="s">
        <v>160</v>
      </c>
      <c r="F887" t="s">
        <v>50</v>
      </c>
      <c r="G887" t="s">
        <v>14</v>
      </c>
      <c r="H887" t="s">
        <v>408</v>
      </c>
      <c r="I887">
        <v>5435</v>
      </c>
      <c r="J887" s="66">
        <v>870099.92693266599</v>
      </c>
      <c r="K887" s="63">
        <v>7198023.4109100876</v>
      </c>
      <c r="M887" s="62">
        <v>0.12088039691755521</v>
      </c>
      <c r="N887" s="59">
        <v>9.76</v>
      </c>
      <c r="O887" s="69">
        <v>9.1743999999999986</v>
      </c>
      <c r="P887">
        <v>656</v>
      </c>
      <c r="Q887" s="59">
        <v>6018.41</v>
      </c>
      <c r="R887" s="61">
        <v>-110.1</v>
      </c>
      <c r="S887" s="59">
        <f t="shared" si="13"/>
        <v>5908.3099999999995</v>
      </c>
      <c r="T887" s="50">
        <v>44705.60708159722</v>
      </c>
    </row>
    <row r="888" spans="1:20" x14ac:dyDescent="0.25">
      <c r="A888" t="s">
        <v>145</v>
      </c>
      <c r="B888" t="s">
        <v>140</v>
      </c>
      <c r="C888" t="s">
        <v>405</v>
      </c>
      <c r="D888" t="s">
        <v>278</v>
      </c>
      <c r="E888" t="s">
        <v>160</v>
      </c>
      <c r="F888" t="s">
        <v>50</v>
      </c>
      <c r="G888" t="s">
        <v>14</v>
      </c>
      <c r="H888" t="s">
        <v>408</v>
      </c>
      <c r="I888">
        <v>5435</v>
      </c>
      <c r="J888" s="63">
        <v>1324234.6950723501</v>
      </c>
      <c r="K888" s="63">
        <v>7198023.4109100876</v>
      </c>
      <c r="M888" s="62">
        <v>0.18397199056968883</v>
      </c>
      <c r="N888" s="59">
        <v>9.76</v>
      </c>
      <c r="O888" s="69">
        <v>9.1743999999999986</v>
      </c>
      <c r="P888">
        <v>999</v>
      </c>
      <c r="Q888" s="59">
        <v>9165.23</v>
      </c>
      <c r="R888" s="59">
        <v>-155.96</v>
      </c>
      <c r="S888" s="59">
        <f t="shared" si="13"/>
        <v>9009.27</v>
      </c>
      <c r="T888" s="50">
        <v>44705.60708159722</v>
      </c>
    </row>
    <row r="889" spans="1:20" x14ac:dyDescent="0.25">
      <c r="A889" t="s">
        <v>146</v>
      </c>
      <c r="B889" t="s">
        <v>140</v>
      </c>
      <c r="C889" t="s">
        <v>405</v>
      </c>
      <c r="D889" t="s">
        <v>278</v>
      </c>
      <c r="E889" t="s">
        <v>160</v>
      </c>
      <c r="F889" t="s">
        <v>50</v>
      </c>
      <c r="G889" t="s">
        <v>14</v>
      </c>
      <c r="H889" t="s">
        <v>408</v>
      </c>
      <c r="I889">
        <v>5435</v>
      </c>
      <c r="J889" s="66">
        <v>909535.94667575101</v>
      </c>
      <c r="K889" s="63">
        <v>7198023.4109100876</v>
      </c>
      <c r="M889" s="62">
        <v>0.12635912593687343</v>
      </c>
      <c r="N889" s="59">
        <v>9.76</v>
      </c>
      <c r="O889" s="69">
        <v>9.1743999999999986</v>
      </c>
      <c r="P889">
        <v>686</v>
      </c>
      <c r="Q889" s="59">
        <v>6293.64</v>
      </c>
      <c r="R889" s="59">
        <v>-128.46</v>
      </c>
      <c r="S889" s="59">
        <f t="shared" si="13"/>
        <v>6165.18</v>
      </c>
      <c r="T889" s="50">
        <v>44705.60708159722</v>
      </c>
    </row>
    <row r="890" spans="1:20" x14ac:dyDescent="0.25">
      <c r="S890" s="59">
        <f>SUM(S2:S889)</f>
        <v>10005000.860000003</v>
      </c>
    </row>
    <row r="891" spans="1:20" x14ac:dyDescent="0.25">
      <c r="S891" s="59">
        <f>S890-'06_2022'!J167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921B3C3E55846861C0589E9EB9FAC" ma:contentTypeVersion="1036" ma:contentTypeDescription="Create a new document." ma:contentTypeScope="" ma:versionID="8789c4152234072edb6f8965681cf814">
  <xsd:schema xmlns:xsd="http://www.w3.org/2001/XMLSchema" xmlns:xs="http://www.w3.org/2001/XMLSchema" xmlns:p="http://schemas.microsoft.com/office/2006/metadata/properties" xmlns:ns2="ea37a463-b99d-470c-8a85-4153a11441a9" xmlns:ns3="1571f4e1-8204-4024-bfd5-977daa3869d8" targetNamespace="http://schemas.microsoft.com/office/2006/metadata/properties" ma:root="true" ma:fieldsID="dcb3d8748bd969eff24e3914294a0898" ns2:_="" ns3:_="">
    <xsd:import namespace="ea37a463-b99d-470c-8a85-4153a11441a9"/>
    <xsd:import namespace="1571f4e1-8204-4024-bfd5-977daa3869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1f4e1-8204-4024-bfd5-977daa386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Y2PHC7Y2YW5Y-1630869320-15917</_dlc_DocId>
    <_dlc_DocIdUrl xmlns="ea37a463-b99d-470c-8a85-4153a11441a9">
      <Url>https://txhhs.sharepoint.com/sites/hhsc/fs/ra/_layouts/15/DocIdRedir.aspx?ID=Y2PHC7Y2YW5Y-1630869320-15917</Url>
      <Description>Y2PHC7Y2YW5Y-1630869320-15917</Description>
    </_dlc_DocIdUrl>
    <SharedWithUsers xmlns="ea37a463-b99d-470c-8a85-4153a11441a9">
      <UserInfo>
        <DisplayName>Smith,Brian (HHSC)</DisplayName>
        <AccountId>44187</AccountId>
        <AccountType/>
      </UserInfo>
    </SharedWithUsers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6D82B4-BB1E-46FE-B22F-9A387EBC23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1571f4e1-8204-4024-bfd5-977daa386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495849-B311-410C-9977-1501B2F135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FFA6E7-5DF0-476F-9A15-6257F34A6BCF}">
  <ds:schemaRefs>
    <ds:schemaRef ds:uri="1571f4e1-8204-4024-bfd5-977daa3869d8"/>
    <ds:schemaRef ds:uri="http://www.w3.org/XML/1998/namespace"/>
    <ds:schemaRef ds:uri="http://purl.org/dc/dcmitype/"/>
    <ds:schemaRef ds:uri="ea37a463-b99d-470c-8a85-4153a11441a9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00E63E3-6D64-4D3F-BAC3-6B51EF4773E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06_2022</vt:lpstr>
      <vt:lpstr>MCO Pivot</vt:lpstr>
      <vt:lpstr>Calculations</vt:lpstr>
      <vt:lpstr>'06_2022'!Print_Titles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2022-02-11T17:17:50Z</dcterms:created>
  <dcterms:modified xsi:type="dcterms:W3CDTF">2022-06-15T21:57:56Z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0x010100C6C921B3C3E55846861C0589E9EB9FAC</vt:lpwstr>
  </property>
  <property fmtid="{D5CDD505-2E9C-101B-9397-08002B2CF9AE}" pid="3" name="_dlc_DocIdItemGuid">
    <vt:lpwstr>d9a40fac-4a34-4803-82bb-b19ed4f22e35</vt:lpwstr>
  </property>
</Properties>
</file>