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2C5ECAA2-CA43-4EF7-AFAB-90C1FDF8DCE7}" xr6:coauthVersionLast="46" xr6:coauthVersionMax="46" xr10:uidLastSave="{00000000-0000-0000-0000-000000000000}"/>
  <bookViews>
    <workbookView xWindow="5805" yWindow="1335" windowWidth="21600" windowHeight="11385" xr2:uid="{8A22C05D-9B64-4F81-9FD4-B31B64336C13}"/>
  </bookViews>
  <sheets>
    <sheet name="06_2022" sheetId="1" r:id="rId1"/>
    <sheet name="MCO Pivot" sheetId="4" r:id="rId2"/>
    <sheet name="Calculations" sheetId="5" r:id="rId3"/>
  </sheets>
  <externalReferences>
    <externalReference r:id="rId4"/>
    <externalReference r:id="rId5"/>
  </externalReferences>
  <definedNames>
    <definedName name="_Fill" hidden="1">#REF!</definedName>
    <definedName name="_xlnm._FilterDatabase" localSheetId="0" hidden="1">'06_2022'!$A$3:$E$102</definedName>
    <definedName name="Age">'[1]rate options'!$E$41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0">'[1]rate calculation'!#REF!</definedName>
    <definedName name="AVGCMI">'[1]rate calculation'!#REF!</definedName>
    <definedName name="AvgCMI1" localSheetId="0">'[1]rate model'!#REF!</definedName>
    <definedName name="AvgCMI1">'[1]rate model'!#REF!</definedName>
    <definedName name="basCMI" localSheetId="0">#REF!</definedName>
    <definedName name="basCMI">#REF!</definedName>
    <definedName name="ccccc" hidden="1">#REF!</definedName>
    <definedName name="CLAB_2014" localSheetId="0">#REF!</definedName>
    <definedName name="CLAB_2014">#REF!</definedName>
    <definedName name="CLFS_2020_Q2V1__2020_02_15_" localSheetId="0">#REF!</definedName>
    <definedName name="CLFS_2020_Q2V1__2020_02_15_">#REF!</definedName>
    <definedName name="CMIDate">'[1]rate options'!$C$5</definedName>
    <definedName name="Component_3_by_NPI">#REF!</definedName>
    <definedName name="Component_3_data">#REF!</definedName>
    <definedName name="Costs1" localSheetId="0">#REF!</definedName>
    <definedName name="Costs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>#REF!</definedName>
    <definedName name="fdsfd">#REF!</definedName>
    <definedName name="fff">#REF!</definedName>
    <definedName name="FinalASCclaims" localSheetId="0">#REF!</definedName>
    <definedName name="FinalASCclaims">#REF!</definedName>
    <definedName name="FMAP" localSheetId="0">#REF!</definedName>
    <definedName name="FMAP">#REF!</definedName>
    <definedName name="FRVAvg" localSheetId="0">#REF!</definedName>
    <definedName name="FRVAvg">#REF!</definedName>
    <definedName name="HRI_Claims_Master">#REF!</definedName>
    <definedName name="IME_Claims_Mast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0">#REF!</definedName>
    <definedName name="lookup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0">#REF!</definedName>
    <definedName name="MEDICAID_ASA_CODE_BILLINGS_JUL12_JUN13">#REF!</definedName>
    <definedName name="missing_fac" localSheetId="0">'[2]rate calculation'!#REF!</definedName>
    <definedName name="missing_fac">'[2]rate calculation'!#REF!</definedName>
    <definedName name="moveable4000CFA" localSheetId="0">#REF!</definedName>
    <definedName name="moveable4000CFA">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0">#REF!</definedName>
    <definedName name="OffsetValue">#REF!</definedName>
    <definedName name="PropTaxAvg">'[1]rate calculation'!$BJ$277</definedName>
    <definedName name="ProviderFee">'[1]rate options'!$C$15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ntalRate">'[1]rate options'!$C$43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0">#REF!</definedName>
    <definedName name="Summary">#REF!</definedName>
    <definedName name="Total_Costs" localSheetId="0">#REF!</definedName>
    <definedName name="Total_Costs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>#REF!</definedName>
    <definedName name="UP" localSheetId="0">#REF!</definedName>
    <definedName name="UP">#REF!</definedName>
  </definedNames>
  <calcPr calcId="191028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" l="1"/>
  <c r="B102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546" i="5"/>
  <c r="R547" i="5"/>
  <c r="R548" i="5"/>
  <c r="R549" i="5"/>
  <c r="R550" i="5"/>
  <c r="R551" i="5"/>
  <c r="R552" i="5"/>
  <c r="R553" i="5"/>
  <c r="R554" i="5"/>
  <c r="R555" i="5"/>
  <c r="R556" i="5"/>
  <c r="R557" i="5"/>
  <c r="R558" i="5"/>
  <c r="R559" i="5"/>
  <c r="R560" i="5"/>
  <c r="R561" i="5"/>
  <c r="R562" i="5"/>
  <c r="R563" i="5"/>
  <c r="R564" i="5"/>
  <c r="R565" i="5"/>
  <c r="R566" i="5"/>
  <c r="R567" i="5"/>
  <c r="R568" i="5"/>
  <c r="R569" i="5"/>
  <c r="R570" i="5"/>
  <c r="R571" i="5"/>
  <c r="R572" i="5"/>
  <c r="R573" i="5"/>
  <c r="R574" i="5"/>
  <c r="R575" i="5"/>
  <c r="R576" i="5"/>
  <c r="R577" i="5"/>
  <c r="R578" i="5"/>
  <c r="R579" i="5"/>
  <c r="R580" i="5"/>
  <c r="R581" i="5"/>
  <c r="R582" i="5"/>
  <c r="R583" i="5"/>
  <c r="R584" i="5"/>
  <c r="R585" i="5"/>
  <c r="R586" i="5"/>
  <c r="R587" i="5"/>
  <c r="R588" i="5"/>
  <c r="R589" i="5"/>
  <c r="R590" i="5"/>
  <c r="R591" i="5"/>
  <c r="R592" i="5"/>
  <c r="R593" i="5"/>
  <c r="R594" i="5"/>
  <c r="R595" i="5"/>
  <c r="R596" i="5"/>
  <c r="R597" i="5"/>
  <c r="R598" i="5"/>
  <c r="R599" i="5"/>
  <c r="R600" i="5"/>
  <c r="R601" i="5"/>
  <c r="R602" i="5"/>
  <c r="R603" i="5"/>
  <c r="R604" i="5"/>
  <c r="R605" i="5"/>
  <c r="R606" i="5"/>
  <c r="R607" i="5"/>
  <c r="R608" i="5"/>
  <c r="R609" i="5"/>
  <c r="R610" i="5"/>
  <c r="R611" i="5"/>
  <c r="R612" i="5"/>
  <c r="R613" i="5"/>
  <c r="R614" i="5"/>
  <c r="R615" i="5"/>
  <c r="R616" i="5"/>
  <c r="R617" i="5"/>
  <c r="R618" i="5"/>
  <c r="R619" i="5"/>
  <c r="R620" i="5"/>
  <c r="R621" i="5"/>
  <c r="R622" i="5"/>
  <c r="R623" i="5"/>
  <c r="R624" i="5"/>
  <c r="R625" i="5"/>
  <c r="R626" i="5"/>
  <c r="R627" i="5"/>
  <c r="R628" i="5"/>
  <c r="R629" i="5"/>
  <c r="R630" i="5"/>
  <c r="R631" i="5"/>
  <c r="R632" i="5"/>
  <c r="R633" i="5"/>
  <c r="R634" i="5"/>
  <c r="R635" i="5"/>
  <c r="R636" i="5"/>
  <c r="R637" i="5"/>
  <c r="R638" i="5"/>
  <c r="R639" i="5"/>
  <c r="R640" i="5"/>
  <c r="R641" i="5"/>
  <c r="R642" i="5"/>
  <c r="R643" i="5"/>
  <c r="R644" i="5"/>
  <c r="R645" i="5"/>
  <c r="R646" i="5"/>
  <c r="R647" i="5"/>
  <c r="R648" i="5"/>
  <c r="R649" i="5"/>
  <c r="R650" i="5"/>
  <c r="R651" i="5"/>
  <c r="R652" i="5"/>
  <c r="R653" i="5"/>
  <c r="R654" i="5"/>
  <c r="R655" i="5"/>
  <c r="R656" i="5"/>
  <c r="R657" i="5"/>
  <c r="R658" i="5"/>
  <c r="R659" i="5"/>
  <c r="R660" i="5"/>
  <c r="R661" i="5"/>
  <c r="R662" i="5"/>
  <c r="R663" i="5"/>
  <c r="R664" i="5"/>
  <c r="R665" i="5"/>
  <c r="R666" i="5"/>
  <c r="R667" i="5"/>
  <c r="R668" i="5"/>
  <c r="R669" i="5"/>
  <c r="R670" i="5"/>
  <c r="R671" i="5"/>
  <c r="R672" i="5"/>
  <c r="R673" i="5"/>
  <c r="R674" i="5"/>
  <c r="R675" i="5"/>
  <c r="R676" i="5"/>
  <c r="R677" i="5"/>
  <c r="R678" i="5"/>
  <c r="R679" i="5"/>
  <c r="R680" i="5"/>
  <c r="R681" i="5"/>
  <c r="R682" i="5"/>
  <c r="R683" i="5"/>
  <c r="R684" i="5"/>
  <c r="R685" i="5"/>
  <c r="R686" i="5"/>
  <c r="R687" i="5"/>
  <c r="R688" i="5"/>
  <c r="R689" i="5"/>
  <c r="R690" i="5"/>
  <c r="R691" i="5"/>
  <c r="R692" i="5"/>
  <c r="R693" i="5"/>
  <c r="R694" i="5"/>
  <c r="R695" i="5"/>
  <c r="R696" i="5"/>
  <c r="R697" i="5"/>
  <c r="R698" i="5"/>
  <c r="R699" i="5"/>
  <c r="R700" i="5"/>
  <c r="R701" i="5"/>
  <c r="R702" i="5"/>
  <c r="R703" i="5"/>
  <c r="R704" i="5"/>
  <c r="R705" i="5"/>
  <c r="R706" i="5"/>
  <c r="R707" i="5"/>
  <c r="R708" i="5"/>
  <c r="R709" i="5"/>
  <c r="R710" i="5"/>
  <c r="R711" i="5"/>
  <c r="R712" i="5"/>
  <c r="R713" i="5"/>
  <c r="R714" i="5"/>
  <c r="R715" i="5"/>
  <c r="R716" i="5"/>
  <c r="R717" i="5"/>
  <c r="R718" i="5"/>
  <c r="R719" i="5"/>
  <c r="R720" i="5"/>
  <c r="R721" i="5"/>
  <c r="R722" i="5"/>
  <c r="R723" i="5"/>
  <c r="R724" i="5"/>
  <c r="R725" i="5"/>
  <c r="R726" i="5"/>
  <c r="R727" i="5"/>
  <c r="R728" i="5"/>
  <c r="R729" i="5"/>
  <c r="R730" i="5"/>
  <c r="R731" i="5"/>
  <c r="R732" i="5"/>
  <c r="R733" i="5"/>
  <c r="R734" i="5"/>
  <c r="R735" i="5"/>
  <c r="R736" i="5"/>
  <c r="R737" i="5"/>
  <c r="R738" i="5"/>
  <c r="R739" i="5"/>
  <c r="R740" i="5"/>
  <c r="R741" i="5"/>
  <c r="R742" i="5"/>
  <c r="R2" i="5"/>
  <c r="R743" i="5" l="1"/>
  <c r="E103" i="1"/>
  <c r="F103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3" i="1"/>
  <c r="G94" i="1"/>
  <c r="G95" i="1"/>
  <c r="G96" i="1"/>
  <c r="G97" i="1"/>
  <c r="G98" i="1"/>
  <c r="G99" i="1"/>
  <c r="G101" i="1"/>
  <c r="G102" i="1"/>
  <c r="G4" i="1"/>
  <c r="G100" i="1" l="1"/>
  <c r="G92" i="1"/>
  <c r="G84" i="1"/>
  <c r="G76" i="1"/>
  <c r="G68" i="1"/>
  <c r="G60" i="1"/>
  <c r="G52" i="1"/>
  <c r="G44" i="1"/>
  <c r="G36" i="1"/>
  <c r="G28" i="1"/>
  <c r="G20" i="1"/>
  <c r="G12" i="1"/>
  <c r="G103" i="1" l="1"/>
</calcChain>
</file>

<file path=xl/sharedStrings.xml><?xml version="1.0" encoding="utf-8"?>
<sst xmlns="http://schemas.openxmlformats.org/spreadsheetml/2006/main" count="7626" uniqueCount="280">
  <si>
    <t xml:space="preserve">Year 1 </t>
  </si>
  <si>
    <t>E + F = G</t>
  </si>
  <si>
    <t>NPI</t>
  </si>
  <si>
    <t>Provider</t>
  </si>
  <si>
    <t>SDA</t>
  </si>
  <si>
    <t>Rep Req Met (Yes=0 &amp; No=1)</t>
  </si>
  <si>
    <t>Component 1*</t>
  </si>
  <si>
    <t xml:space="preserve">Enrollment Adjustments </t>
  </si>
  <si>
    <t>Adjusted Component 1 Payments</t>
  </si>
  <si>
    <t>1003824038</t>
  </si>
  <si>
    <t>1013942150</t>
  </si>
  <si>
    <t>1033144175</t>
  </si>
  <si>
    <t>1033157821</t>
  </si>
  <si>
    <t>1043245178</t>
  </si>
  <si>
    <t>1053352914</t>
  </si>
  <si>
    <t>1053416289</t>
  </si>
  <si>
    <t>1053832253</t>
  </si>
  <si>
    <t>1063400778</t>
  </si>
  <si>
    <t>1063468031</t>
  </si>
  <si>
    <t>1063699312</t>
  </si>
  <si>
    <t>1083663363</t>
  </si>
  <si>
    <t>1083669766</t>
  </si>
  <si>
    <t>1104891050</t>
  </si>
  <si>
    <t>1114992161</t>
  </si>
  <si>
    <t>1124047295</t>
  </si>
  <si>
    <t>1124072681</t>
  </si>
  <si>
    <t>1124092036</t>
  </si>
  <si>
    <t>1134173966</t>
  </si>
  <si>
    <t>1134189178</t>
  </si>
  <si>
    <t>1144328634</t>
  </si>
  <si>
    <t>1194743013</t>
  </si>
  <si>
    <t>1194787218</t>
  </si>
  <si>
    <t>1205880036</t>
  </si>
  <si>
    <t>1225066277</t>
  </si>
  <si>
    <t>1225082050</t>
  </si>
  <si>
    <t>1235384199</t>
  </si>
  <si>
    <t>1245289537</t>
  </si>
  <si>
    <t>1255365375</t>
  </si>
  <si>
    <t>1275838732</t>
  </si>
  <si>
    <t>1285079764</t>
  </si>
  <si>
    <t>1295736734</t>
  </si>
  <si>
    <t>1306890132</t>
  </si>
  <si>
    <t>1316901135</t>
  </si>
  <si>
    <t>1316936990</t>
  </si>
  <si>
    <t>1336244557</t>
  </si>
  <si>
    <t>1376645564</t>
  </si>
  <si>
    <t>1386675940</t>
  </si>
  <si>
    <t>1396832713</t>
  </si>
  <si>
    <t>1407845084</t>
  </si>
  <si>
    <t>1417054024</t>
  </si>
  <si>
    <t>1427007715</t>
  </si>
  <si>
    <t>1477960730</t>
  </si>
  <si>
    <t>1487993630</t>
  </si>
  <si>
    <t>1508815895</t>
  </si>
  <si>
    <t>1508855578</t>
  </si>
  <si>
    <t>1518916808</t>
  </si>
  <si>
    <t>1518984988</t>
  </si>
  <si>
    <t>1538118823</t>
  </si>
  <si>
    <t>1538240478</t>
  </si>
  <si>
    <t>1538383328</t>
  </si>
  <si>
    <t>1548215247</t>
  </si>
  <si>
    <t>1548219827</t>
  </si>
  <si>
    <t>1548389554</t>
  </si>
  <si>
    <t>1568564789</t>
  </si>
  <si>
    <t>1578533196</t>
  </si>
  <si>
    <t>1588965131</t>
  </si>
  <si>
    <t>1598705055</t>
  </si>
  <si>
    <t>1598789984</t>
  </si>
  <si>
    <t>1609382662</t>
  </si>
  <si>
    <t>1639124332</t>
  </si>
  <si>
    <t>1659595445</t>
  </si>
  <si>
    <t>1669442281</t>
  </si>
  <si>
    <t>1679578439</t>
  </si>
  <si>
    <t>1689641680</t>
  </si>
  <si>
    <t>1699870998</t>
  </si>
  <si>
    <t>1700831484</t>
  </si>
  <si>
    <t>1710959135</t>
  </si>
  <si>
    <t>1720040603</t>
  </si>
  <si>
    <t>1720051717</t>
  </si>
  <si>
    <t>1750334272</t>
  </si>
  <si>
    <t>1750351375</t>
  </si>
  <si>
    <t>1750411286</t>
  </si>
  <si>
    <t>1760452387</t>
  </si>
  <si>
    <t>1760452767</t>
  </si>
  <si>
    <t>1770537508</t>
  </si>
  <si>
    <t>1770894396</t>
  </si>
  <si>
    <t>1780639328</t>
  </si>
  <si>
    <t>1780654301</t>
  </si>
  <si>
    <t>1801844402</t>
  </si>
  <si>
    <t>1801945027</t>
  </si>
  <si>
    <t>1811039381</t>
  </si>
  <si>
    <t>1811962673</t>
  </si>
  <si>
    <t>1821004151</t>
  </si>
  <si>
    <t>1821011248</t>
  </si>
  <si>
    <t>1841510427</t>
  </si>
  <si>
    <t>1851361471</t>
  </si>
  <si>
    <t>1871525840</t>
  </si>
  <si>
    <t>1871563494</t>
  </si>
  <si>
    <t>1881026664</t>
  </si>
  <si>
    <t>1881643179</t>
  </si>
  <si>
    <t>1932123247</t>
  </si>
  <si>
    <t>1932174984</t>
  </si>
  <si>
    <t>1942241146</t>
  </si>
  <si>
    <t>1942270566</t>
  </si>
  <si>
    <t>1972552263</t>
  </si>
  <si>
    <t>1972579365</t>
  </si>
  <si>
    <t>1982850699</t>
  </si>
  <si>
    <t xml:space="preserve">NOTE: Participating TIPPS providers should work directly with their respective MCO to resolve any issues the TIPPS provider may have with a payment received from the that MCO. </t>
  </si>
  <si>
    <t>MCO</t>
  </si>
  <si>
    <t>Sum of CURR_MONTH_COMP1_PMT</t>
  </si>
  <si>
    <t>Sum of ENROLLMENT_VAR</t>
  </si>
  <si>
    <t>AETNA</t>
  </si>
  <si>
    <t>Baylor College of Medicine</t>
  </si>
  <si>
    <t>Bexar</t>
  </si>
  <si>
    <t>STAR</t>
  </si>
  <si>
    <t>Bexar County Hospital District</t>
  </si>
  <si>
    <t>C.H. Wilkinson Physician Network</t>
  </si>
  <si>
    <t>CHILDREN'S MEDICAL CENTER DALLAS</t>
  </si>
  <si>
    <t>Dallas</t>
  </si>
  <si>
    <t>STAR Kids</t>
  </si>
  <si>
    <t>CHRISTUS Pediatric Physician Group</t>
  </si>
  <si>
    <t>Dallas County Hospital District</t>
  </si>
  <si>
    <t>The University of Texas Health Science Center at San Antonio</t>
  </si>
  <si>
    <t>University of North Texas Health Science Center at Fort Worth</t>
  </si>
  <si>
    <t>Tarrant</t>
  </si>
  <si>
    <t>University of Southwestern Medical Center</t>
  </si>
  <si>
    <t>Amerigroup</t>
  </si>
  <si>
    <t>STAR+PLUS</t>
  </si>
  <si>
    <t>Harris</t>
  </si>
  <si>
    <t>CHRISTUS Trinity Clinic</t>
  </si>
  <si>
    <t>MRSA Northeast</t>
  </si>
  <si>
    <t>EL PASO COUNTY HOSPITAL DISTRICT</t>
  </si>
  <si>
    <t>EL PASO</t>
  </si>
  <si>
    <t>ETMC Physician Group, Inc.</t>
  </si>
  <si>
    <t>Lubbock County Hospital District</t>
  </si>
  <si>
    <t>Lubbock</t>
  </si>
  <si>
    <t>Texas A&amp;M University Health Science Center</t>
  </si>
  <si>
    <t>MRSA Central</t>
  </si>
  <si>
    <t>Texas Tech University Health Sciences Center</t>
  </si>
  <si>
    <t>Texas Tech University Health Sciences Center Amarillo</t>
  </si>
  <si>
    <t>Texas Tech University Health Sciences Center El Paso</t>
  </si>
  <si>
    <t>Texas Tech University Health Sciences Center of the Permian Basin</t>
  </si>
  <si>
    <t>MRSA West</t>
  </si>
  <si>
    <t>University of Texas Health Science Center at Tyler - Physician</t>
  </si>
  <si>
    <t>University of Texas Medical Branch – Galveston</t>
  </si>
  <si>
    <t>UT Physicians</t>
  </si>
  <si>
    <t>BlueCross BlueShield</t>
  </si>
  <si>
    <t>Cigna-HealthSpring</t>
  </si>
  <si>
    <t>The University of Texas Rio Grande Valley</t>
  </si>
  <si>
    <t>Hidalgo</t>
  </si>
  <si>
    <t>Community First Health Plan</t>
  </si>
  <si>
    <t>Community Health Choice</t>
  </si>
  <si>
    <t>Cook Children's Health Plan</t>
  </si>
  <si>
    <t>Driscoll Children's Health Plan</t>
  </si>
  <si>
    <t>Nueces</t>
  </si>
  <si>
    <t>El Paso First Health Plan</t>
  </si>
  <si>
    <t>FIRSTCARE</t>
  </si>
  <si>
    <t>Molina Healthcare of Texas</t>
  </si>
  <si>
    <t>Parkland Community Health Plan</t>
  </si>
  <si>
    <t>RightCare from Scott and White Health Plan</t>
  </si>
  <si>
    <t>Superior Health Plan</t>
  </si>
  <si>
    <t>Texas Children's Health Plan</t>
  </si>
  <si>
    <t>UnitedHealthCare Community Plan</t>
  </si>
  <si>
    <t>Grand Total</t>
  </si>
  <si>
    <t>GROUP_NAME</t>
  </si>
  <si>
    <t>PLAN_CD</t>
  </si>
  <si>
    <t>PROGRAM</t>
  </si>
  <si>
    <t>IN_NETWORK</t>
  </si>
  <si>
    <t>FILE_MONTH</t>
  </si>
  <si>
    <t>PLAN_CD_ENR_COUNT</t>
  </si>
  <si>
    <t>COMP1</t>
  </si>
  <si>
    <t>COMP_1_PERC</t>
  </si>
  <si>
    <t>TOTAL_COMP</t>
  </si>
  <si>
    <t>TOTAL_BY_PLAN_CD_PERC</t>
  </si>
  <si>
    <t>MONTH_PMPM</t>
  </si>
  <si>
    <t>CURR_MONTH_ENR</t>
  </si>
  <si>
    <t>CURR_MONTH_COMP1_PMT</t>
  </si>
  <si>
    <t>ENROLLMENT_VAR</t>
  </si>
  <si>
    <t>93</t>
  </si>
  <si>
    <t>N</t>
  </si>
  <si>
    <t>95</t>
  </si>
  <si>
    <t>DALLAS</t>
  </si>
  <si>
    <t>Y</t>
  </si>
  <si>
    <t>9F</t>
  </si>
  <si>
    <t>9H</t>
  </si>
  <si>
    <t>K2</t>
  </si>
  <si>
    <t>KW</t>
  </si>
  <si>
    <t>90</t>
  </si>
  <si>
    <t>31</t>
  </si>
  <si>
    <t>33</t>
  </si>
  <si>
    <t>34</t>
  </si>
  <si>
    <t>36</t>
  </si>
  <si>
    <t>El Paso</t>
  </si>
  <si>
    <t>37</t>
  </si>
  <si>
    <t>K3</t>
  </si>
  <si>
    <t>KF</t>
  </si>
  <si>
    <t>KP</t>
  </si>
  <si>
    <t>KU</t>
  </si>
  <si>
    <t>N1</t>
  </si>
  <si>
    <t>N2</t>
  </si>
  <si>
    <t>N3</t>
  </si>
  <si>
    <t>N4</t>
  </si>
  <si>
    <t>63</t>
  </si>
  <si>
    <t>66</t>
  </si>
  <si>
    <t>67</t>
  </si>
  <si>
    <t>69</t>
  </si>
  <si>
    <t>TARRANT</t>
  </si>
  <si>
    <t>6C</t>
  </si>
  <si>
    <t>K1</t>
  </si>
  <si>
    <t>KB</t>
  </si>
  <si>
    <t>40</t>
  </si>
  <si>
    <t>42</t>
  </si>
  <si>
    <t>43</t>
  </si>
  <si>
    <t>44</t>
  </si>
  <si>
    <t>BEXAR</t>
  </si>
  <si>
    <t>45</t>
  </si>
  <si>
    <t>46</t>
  </si>
  <si>
    <t>47</t>
  </si>
  <si>
    <t>KA</t>
  </si>
  <si>
    <t>KE</t>
  </si>
  <si>
    <t>50</t>
  </si>
  <si>
    <t>52</t>
  </si>
  <si>
    <t>53</t>
  </si>
  <si>
    <t>LUBBOCK</t>
  </si>
  <si>
    <t>5A</t>
  </si>
  <si>
    <t>5B</t>
  </si>
  <si>
    <t>K5</t>
  </si>
  <si>
    <t>KH</t>
  </si>
  <si>
    <t>71</t>
  </si>
  <si>
    <t>72</t>
  </si>
  <si>
    <t>79</t>
  </si>
  <si>
    <t>7G</t>
  </si>
  <si>
    <t>7H</t>
  </si>
  <si>
    <t>HARRIS</t>
  </si>
  <si>
    <t>7P</t>
  </si>
  <si>
    <t>7R</t>
  </si>
  <si>
    <t>7S</t>
  </si>
  <si>
    <t>K4</t>
  </si>
  <si>
    <t>KM</t>
  </si>
  <si>
    <t>KQ</t>
  </si>
  <si>
    <t>C1</t>
  </si>
  <si>
    <t>C2</t>
  </si>
  <si>
    <t>C3</t>
  </si>
  <si>
    <t>C4</t>
  </si>
  <si>
    <t>C5</t>
  </si>
  <si>
    <t>K7</t>
  </si>
  <si>
    <t>KT</t>
  </si>
  <si>
    <t>K6</t>
  </si>
  <si>
    <t>KJ</t>
  </si>
  <si>
    <t>W2</t>
  </si>
  <si>
    <t>W3</t>
  </si>
  <si>
    <t>W4</t>
  </si>
  <si>
    <t>W5</t>
  </si>
  <si>
    <t>W6</t>
  </si>
  <si>
    <t>H1</t>
  </si>
  <si>
    <t>H2</t>
  </si>
  <si>
    <t>H3</t>
  </si>
  <si>
    <t>H4</t>
  </si>
  <si>
    <t>H5</t>
  </si>
  <si>
    <t>H6</t>
  </si>
  <si>
    <t>H7</t>
  </si>
  <si>
    <t>KC</t>
  </si>
  <si>
    <t>KG</t>
  </si>
  <si>
    <t>KR</t>
  </si>
  <si>
    <t>82</t>
  </si>
  <si>
    <t>83</t>
  </si>
  <si>
    <t>85</t>
  </si>
  <si>
    <t>86</t>
  </si>
  <si>
    <t>NUECES</t>
  </si>
  <si>
    <t>2Q</t>
  </si>
  <si>
    <t>KD</t>
  </si>
  <si>
    <t>KV</t>
  </si>
  <si>
    <t>P2</t>
  </si>
  <si>
    <t>P1</t>
  </si>
  <si>
    <t>TIPPS Year 1 Scorecard - June 2022</t>
  </si>
  <si>
    <t>June 2022</t>
  </si>
  <si>
    <t>202206</t>
  </si>
  <si>
    <t>1659473056</t>
  </si>
  <si>
    <t>Adjusted Component 1 Total Payment</t>
  </si>
  <si>
    <t>Sum of Adjusted Component 1 Total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</si>
</sst>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"/>
    <numFmt numFmtId="165" formatCode="0.000000000000000"/>
    <numFmt numFmtId="166" formatCode="0.00000000000000000"/>
    <numFmt numFmtId="167" formatCode="0.0"/>
    <numFmt numFmtId="168" formatCode="0.00000000000000"/>
    <numFmt numFmtId="169" formatCode="0.0000000000000000"/>
    <numFmt numFmtId="170" formatCode="0.000000000000000000"/>
  </numFmts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3" fillId="3" borderId="3" xfId="0" applyFont="1" applyFill="1" applyBorder="1"/>
    <xf numFmtId="164" fontId="0" fillId="3" borderId="3" xfId="0" applyNumberFormat="1" applyFill="1" applyBorder="1" applyAlignment="1">
      <alignment horizontal="center"/>
    </xf>
    <xf numFmtId="0" fontId="3" fillId="0" borderId="3" xfId="0" applyFont="1" applyBorder="1"/>
    <xf numFmtId="164" fontId="0" fillId="4" borderId="0" xfId="0" applyNumberForma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quotePrefix="1"/>
    <xf numFmtId="0" fontId="0" fillId="0" borderId="0" xfId="0" applyAlignment="1">
      <alignment wrapText="1"/>
    </xf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64" fontId="0" fillId="0" borderId="0" xfId="0" applyNumberFormat="1"/>
    <xf numFmtId="0" fontId="2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0" fillId="0" borderId="0" xfId="0" applyNumberFormat="1"/>
    <xf numFmtId="2" fontId="0" fillId="4" borderId="0" xfId="0" applyNumberFormat="1" applyFill="1"/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>
        <row r="273">
          <cell r="V273">
            <v>0.71779999999999999</v>
          </cell>
        </row>
        <row r="277">
          <cell r="BJ277">
            <v>1.95</v>
          </cell>
        </row>
        <row r="278">
          <cell r="AV278">
            <v>0.70888627450980413</v>
          </cell>
        </row>
        <row r="279">
          <cell r="W279">
            <v>365</v>
          </cell>
        </row>
      </sheetData>
      <sheetData sheetId="1"/>
      <sheetData sheetId="2"/>
      <sheetData sheetId="3"/>
      <sheetData sheetId="4">
        <row r="4">
          <cell r="AE4" t="b">
            <v>1</v>
          </cell>
        </row>
        <row r="5">
          <cell r="C5" t="str">
            <v>04/01/2010</v>
          </cell>
          <cell r="AE5" t="b">
            <v>0</v>
          </cell>
        </row>
        <row r="7">
          <cell r="C7">
            <v>0.94</v>
          </cell>
        </row>
        <row r="8">
          <cell r="C8">
            <v>1.1000000000000001</v>
          </cell>
        </row>
        <row r="12">
          <cell r="C12">
            <v>1.075</v>
          </cell>
        </row>
        <row r="15">
          <cell r="C15">
            <v>8.02</v>
          </cell>
        </row>
        <row r="17">
          <cell r="C17">
            <v>0</v>
          </cell>
        </row>
        <row r="18">
          <cell r="C18">
            <v>0</v>
          </cell>
        </row>
        <row r="22">
          <cell r="C22">
            <v>154.78</v>
          </cell>
        </row>
        <row r="25">
          <cell r="C25">
            <v>450</v>
          </cell>
          <cell r="E25">
            <v>300</v>
          </cell>
          <cell r="G25">
            <v>333</v>
          </cell>
        </row>
        <row r="26">
          <cell r="C26" t="str">
            <v xml:space="preserve"> </v>
          </cell>
        </row>
        <row r="31">
          <cell r="C31">
            <v>0.10010706638115632</v>
          </cell>
        </row>
        <row r="33">
          <cell r="C33">
            <v>6351</v>
          </cell>
        </row>
        <row r="41">
          <cell r="C41">
            <v>1.2500000000000001E-2</v>
          </cell>
          <cell r="E41">
            <v>30</v>
          </cell>
        </row>
        <row r="43">
          <cell r="C43">
            <v>9.2499999999999999E-2</v>
          </cell>
        </row>
        <row r="45">
          <cell r="C45">
            <v>0.7</v>
          </cell>
        </row>
        <row r="48">
          <cell r="C48">
            <v>0</v>
          </cell>
        </row>
      </sheetData>
      <sheetData sheetId="5">
        <row r="278">
          <cell r="AV278">
            <v>0.70888627450980413</v>
          </cell>
        </row>
        <row r="280">
          <cell r="W280">
            <v>365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13.681057638889" createdVersion="7" refreshedVersion="7" minRefreshableVersion="3" recordCount="741" xr:uid="{5178B00E-9D89-4E52-803F-B4F9EE081AAD}">
  <cacheSource type="worksheet">
    <worksheetSource ref="A1:R742" sheet="Calculations"/>
  </cacheSource>
  <cacheFields count="18">
    <cacheField name="NPI" numFmtId="0">
      <sharedItems count="99">
        <s v="1063468031"/>
        <s v="1063699312"/>
        <s v="1083663363"/>
        <s v="1083669766"/>
        <s v="1124047295"/>
        <s v="1124072681"/>
        <s v="1124092036"/>
        <s v="1134173966"/>
        <s v="1134189178"/>
        <s v="1144328634"/>
        <s v="1194743013"/>
        <s v="1194787218"/>
        <s v="1205880036"/>
        <s v="1225066277"/>
        <s v="1225082050"/>
        <s v="1235384199"/>
        <s v="1245289537"/>
        <s v="1255365375"/>
        <s v="1275838732"/>
        <s v="1285079764"/>
        <s v="1043245178"/>
        <s v="1053352914"/>
        <s v="1053416289"/>
        <s v="1053832253"/>
        <s v="1063400778"/>
        <s v="1104891050"/>
        <s v="1114992161"/>
        <s v="1003824038"/>
        <s v="1013942150"/>
        <s v="1033144175"/>
        <s v="1033157821"/>
        <s v="1295736734"/>
        <s v="1306890132"/>
        <s v="1316901135"/>
        <s v="1316936990"/>
        <s v="1336244557"/>
        <s v="1376645564"/>
        <s v="1386675940"/>
        <s v="1396832713"/>
        <s v="1407845084"/>
        <s v="1417054024"/>
        <s v="1427007715"/>
        <s v="1477960730"/>
        <s v="1487993630"/>
        <s v="1508815895"/>
        <s v="1508855578"/>
        <s v="1518916808"/>
        <s v="1518984988"/>
        <s v="1538118823"/>
        <s v="1538240478"/>
        <s v="1538383328"/>
        <s v="1548215247"/>
        <s v="1548219827"/>
        <s v="1548389554"/>
        <s v="1568564789"/>
        <s v="1578533196"/>
        <s v="1588965131"/>
        <s v="1598705055"/>
        <s v="1598789984"/>
        <s v="1609382662"/>
        <s v="1639124332"/>
        <s v="1659595445"/>
        <s v="1669442281"/>
        <s v="1679578439"/>
        <s v="1689641680"/>
        <s v="1699870998"/>
        <s v="1700831484"/>
        <s v="1710959135"/>
        <s v="1720040603"/>
        <s v="1720051717"/>
        <s v="1750334272"/>
        <s v="1750351375"/>
        <s v="1750411286"/>
        <s v="1760452387"/>
        <s v="1760452767"/>
        <s v="1770537508"/>
        <s v="1770894396"/>
        <s v="1780639328"/>
        <s v="1780654301"/>
        <s v="1801844402"/>
        <s v="1801945027"/>
        <s v="1811039381"/>
        <s v="1811962673"/>
        <s v="1821004151"/>
        <s v="1821011248"/>
        <s v="1841510427"/>
        <s v="1851361471"/>
        <s v="1871525840"/>
        <s v="1871563494"/>
        <s v="1881026664"/>
        <s v="1881643179"/>
        <s v="1932123247"/>
        <s v="1932174984"/>
        <s v="1942241146"/>
        <s v="1942270566"/>
        <s v="1972552263"/>
        <s v="1972579365"/>
        <s v="1982850699"/>
        <s v="1659473056"/>
      </sharedItems>
    </cacheField>
    <cacheField name="GROUP_NAME" numFmtId="0">
      <sharedItems count="22">
        <s v="Lubbock County Hospital District"/>
        <s v="Texas A&amp;M University Health Science Center"/>
        <s v="Texas Tech University Health Sciences Center"/>
        <s v="University of Southwestern Medical Center"/>
        <s v="Texas Tech University Health Sciences Center El Paso"/>
        <s v="CHRISTUS Trinity Clinic"/>
        <s v="University of North Texas Health Science Center at Fort Worth"/>
        <s v="CHILDREN'S MEDICAL CENTER DALLAS"/>
        <s v="C.H. Wilkinson Physician Network"/>
        <s v="Texas Tech University Health Sciences Center Amarillo"/>
        <s v="Baylor College of Medicine"/>
        <s v="University of Texas Health Science Center at Tyler - Physician"/>
        <s v="UT Physicians"/>
        <s v="EL PASO COUNTY HOSPITAL DISTRICT"/>
        <s v="Texas Tech University Health Sciences Center of the Permian Basin"/>
        <s v="The University of Texas Rio Grande Valley"/>
        <s v="ETMC Physician Group, Inc."/>
        <s v="The University of Texas Health Science Center at San Antonio"/>
        <s v="CHRISTUS Pediatric Physician Group"/>
        <s v="Bexar County Hospital District"/>
        <s v="Dallas County Hospital District"/>
        <s v="University of Texas Medical Branch – Galveston"/>
      </sharedItems>
    </cacheField>
    <cacheField name="PLAN_CD" numFmtId="0">
      <sharedItems/>
    </cacheField>
    <cacheField name="MCO" numFmtId="0">
      <sharedItems count="16">
        <s v="Amerigroup"/>
        <s v="Superior Health Plan"/>
        <s v="RightCare from Scott and White Health Plan"/>
        <s v="UnitedHealthCare Community Plan"/>
        <s v="BlueCross BlueShield"/>
        <s v="FIRSTCARE"/>
        <s v="Parkland Community Health Plan"/>
        <s v="Molina Healthcare of Texas"/>
        <s v="El Paso First Health Plan"/>
        <s v="Texas Children's Health Plan"/>
        <s v="Cigna-HealthSpring"/>
        <s v="AETNA"/>
        <s v="Cook Children's Health Plan"/>
        <s v="Community First Health Plan"/>
        <s v="Community Health Choice"/>
        <s v="Driscoll Children's Health Plan"/>
      </sharedItems>
    </cacheField>
    <cacheField name="PROGRAM" numFmtId="0">
      <sharedItems count="3">
        <s v="STAR+PLUS"/>
        <s v="STAR Kids"/>
        <s v="STAR"/>
      </sharedItems>
    </cacheField>
    <cacheField name="SDA" numFmtId="0">
      <sharedItems count="11">
        <s v="LUBBOCK"/>
        <s v="MRSA Central"/>
        <s v="Dallas"/>
        <s v="El Paso"/>
        <s v="MRSA Northeast"/>
        <s v="Tarrant"/>
        <s v="Bexar"/>
        <s v="Harris"/>
        <s v="MRSA West"/>
        <s v="Hidalgo"/>
        <s v="Nueces"/>
      </sharedItems>
    </cacheField>
    <cacheField name="IN_NETWORK" numFmtId="0">
      <sharedItems/>
    </cacheField>
    <cacheField name="FILE_MONTH" numFmtId="0">
      <sharedItems/>
    </cacheField>
    <cacheField name="PLAN_CD_ENR_COUNT" numFmtId="0">
      <sharedItems containsSemiMixedTypes="0" containsString="0" containsNumber="1" containsInteger="1" minValue="0" maxValue="479705"/>
    </cacheField>
    <cacheField name="COMP1" numFmtId="0">
      <sharedItems containsSemiMixedTypes="0" containsString="0" containsNumber="1" minValue="349.74" maxValue="47249449.369999997"/>
    </cacheField>
    <cacheField name="COMP_1_PERC" numFmtId="0">
      <sharedItems containsSemiMixedTypes="0" containsString="0" containsNumber="1" minValue="0.24857819701371295" maxValue="0.97047757986938188"/>
    </cacheField>
    <cacheField name="TOTAL_COMP" numFmtId="0">
      <sharedItems containsSemiMixedTypes="0" containsString="0" containsNumber="1" minValue="407.43" maxValue="77739731.929999992"/>
    </cacheField>
    <cacheField name="TOTAL_BY_PLAN_CD_PERC" numFmtId="0">
      <sharedItems containsString="0" containsBlank="1" containsNumber="1" minValue="7.0858102745511963E-6" maxValue="1"/>
    </cacheField>
    <cacheField name="MONTH_PMPM" numFmtId="0">
      <sharedItems containsSemiMixedTypes="0" containsString="0" containsNumber="1" minValue="0" maxValue="135.6"/>
    </cacheField>
    <cacheField name="CURR_MONTH_ENR" numFmtId="0">
      <sharedItems containsString="0" containsBlank="1" containsNumber="1" containsInteger="1" minValue="0" maxValue="242879"/>
    </cacheField>
    <cacheField name="CURR_MONTH_COMP1_PMT" numFmtId="0">
      <sharedItems containsSemiMixedTypes="0" containsString="0" containsNumber="1" minValue="0" maxValue="1704990.17"/>
    </cacheField>
    <cacheField name="ENROLLMENT_VAR" numFmtId="0">
      <sharedItems containsSemiMixedTypes="0" containsString="0" containsNumber="1" minValue="-6278.88" maxValue="16610.240000000002"/>
    </cacheField>
    <cacheField name="Adjusted Component 1 Total Payment" numFmtId="2">
      <sharedItems containsSemiMixedTypes="0" containsString="0" containsNumber="1" minValue="-14.96" maxValue="1721600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1">
  <r>
    <x v="0"/>
    <x v="0"/>
    <s v="5A"/>
    <x v="0"/>
    <x v="0"/>
    <x v="0"/>
    <s v="Y"/>
    <s v="202206"/>
    <n v="2501"/>
    <n v="2217018.42"/>
    <n v="0.95339007945358756"/>
    <n v="2325405.38"/>
    <n v="6.4386572409361797E-2"/>
    <n v="107.29"/>
    <n v="161"/>
    <n v="15480.45"/>
    <n v="-96.15"/>
    <n v="15384.300000000001"/>
  </r>
  <r>
    <x v="0"/>
    <x v="0"/>
    <s v="5B"/>
    <x v="1"/>
    <x v="0"/>
    <x v="0"/>
    <s v="N"/>
    <s v="202206"/>
    <n v="3578"/>
    <n v="2217018.42"/>
    <n v="0.95339007945358756"/>
    <n v="2325405.38"/>
    <m/>
    <n v="67.69"/>
    <m/>
    <n v="0"/>
    <n v="0"/>
    <n v="0"/>
  </r>
  <r>
    <x v="0"/>
    <x v="0"/>
    <s v="K5"/>
    <x v="0"/>
    <x v="1"/>
    <x v="0"/>
    <s v="Y"/>
    <s v="202206"/>
    <n v="1476"/>
    <n v="2217018.42"/>
    <n v="0.95339007945358756"/>
    <n v="2325405.38"/>
    <n v="6.4386572409361797E-2"/>
    <n v="58.75"/>
    <n v="95"/>
    <n v="5001.84"/>
    <n v="0"/>
    <n v="5001.84"/>
  </r>
  <r>
    <x v="0"/>
    <x v="0"/>
    <s v="KH"/>
    <x v="1"/>
    <x v="1"/>
    <x v="0"/>
    <s v="Y"/>
    <s v="202206"/>
    <n v="2068"/>
    <n v="2217018.42"/>
    <n v="0.95339007945358756"/>
    <n v="2325405.38"/>
    <n v="6.4645594216778166E-2"/>
    <n v="58.69"/>
    <n v="133"/>
    <n v="6995.43"/>
    <n v="52.6"/>
    <n v="7048.0300000000007"/>
  </r>
  <r>
    <x v="1"/>
    <x v="1"/>
    <s v="C1"/>
    <x v="0"/>
    <x v="2"/>
    <x v="1"/>
    <s v="Y"/>
    <s v="202206"/>
    <n v="27892"/>
    <n v="2269747.44"/>
    <n v="0.78808331820328548"/>
    <n v="2880085.63"/>
    <n v="1"/>
    <n v="1.1200000000000001"/>
    <n v="27892"/>
    <n v="23203.38"/>
    <n v="209.63"/>
    <n v="23413.010000000002"/>
  </r>
  <r>
    <x v="1"/>
    <x v="1"/>
    <s v="C2"/>
    <x v="1"/>
    <x v="2"/>
    <x v="1"/>
    <s v="Y"/>
    <s v="202206"/>
    <n v="118419"/>
    <n v="2269747.44"/>
    <n v="0.78808331820328548"/>
    <n v="2880085.63"/>
    <n v="1"/>
    <n v="1.1200000000000001"/>
    <n v="118419"/>
    <n v="98512.85"/>
    <n v="1098.1199999999999"/>
    <n v="99610.97"/>
  </r>
  <r>
    <x v="1"/>
    <x v="1"/>
    <s v="C3"/>
    <x v="2"/>
    <x v="2"/>
    <x v="1"/>
    <s v="Y"/>
    <s v="202206"/>
    <n v="63955"/>
    <n v="2269747.44"/>
    <n v="0.78808331820328548"/>
    <n v="2880085.63"/>
    <n v="1"/>
    <n v="1.1200000000000001"/>
    <n v="63955"/>
    <n v="53204.21"/>
    <n v="588.96"/>
    <n v="53793.17"/>
  </r>
  <r>
    <x v="1"/>
    <x v="1"/>
    <s v="C4"/>
    <x v="1"/>
    <x v="0"/>
    <x v="1"/>
    <s v="Y"/>
    <s v="202206"/>
    <n v="8173"/>
    <n v="2269747.44"/>
    <n v="0.78808331820328548"/>
    <n v="2880085.63"/>
    <n v="1"/>
    <n v="2.58"/>
    <n v="8173"/>
    <n v="15620.73"/>
    <n v="-133.78"/>
    <n v="15486.949999999999"/>
  </r>
  <r>
    <x v="1"/>
    <x v="1"/>
    <s v="C5"/>
    <x v="3"/>
    <x v="0"/>
    <x v="1"/>
    <s v="Y"/>
    <s v="202206"/>
    <n v="6531"/>
    <n v="2269747.44"/>
    <n v="0.78808331820328548"/>
    <n v="2880085.63"/>
    <n v="1"/>
    <n v="2.58"/>
    <n v="6531"/>
    <n v="12482.44"/>
    <n v="-120.41"/>
    <n v="12362.03"/>
  </r>
  <r>
    <x v="1"/>
    <x v="1"/>
    <s v="K7"/>
    <x v="4"/>
    <x v="1"/>
    <x v="1"/>
    <s v="Y"/>
    <s v="202206"/>
    <n v="4809"/>
    <n v="2269747.44"/>
    <n v="0.78808331820328548"/>
    <n v="2880085.63"/>
    <n v="1"/>
    <n v="1.42"/>
    <n v="4809"/>
    <n v="5058.75"/>
    <n v="5.27"/>
    <n v="5064.0200000000004"/>
  </r>
  <r>
    <x v="1"/>
    <x v="1"/>
    <s v="KT"/>
    <x v="3"/>
    <x v="1"/>
    <x v="1"/>
    <s v="Y"/>
    <s v="202206"/>
    <n v="4681"/>
    <n v="2269747.44"/>
    <n v="0.78808331820328548"/>
    <n v="2880085.63"/>
    <n v="1"/>
    <n v="1.42"/>
    <n v="4681"/>
    <n v="4924.1000000000004"/>
    <n v="7.37"/>
    <n v="4931.47"/>
  </r>
  <r>
    <x v="2"/>
    <x v="2"/>
    <s v="50"/>
    <x v="5"/>
    <x v="2"/>
    <x v="0"/>
    <s v="Y"/>
    <s v="202206"/>
    <n v="50953"/>
    <n v="1398362.54"/>
    <n v="0.76426174586970197"/>
    <n v="1829690.61"/>
    <n v="5.0661062350984318E-2"/>
    <n v="26.16"/>
    <n v="2581"/>
    <n v="48635.03"/>
    <n v="621.84"/>
    <n v="49256.869999999995"/>
  </r>
  <r>
    <x v="2"/>
    <x v="2"/>
    <s v="52"/>
    <x v="1"/>
    <x v="2"/>
    <x v="0"/>
    <s v="Y"/>
    <s v="202206"/>
    <n v="48820"/>
    <n v="1398362.54"/>
    <n v="0.76426174586970197"/>
    <n v="1829690.61"/>
    <n v="5.438031537822019E-2"/>
    <n v="24.2"/>
    <n v="2654"/>
    <n v="46263.64"/>
    <n v="505.51"/>
    <n v="46769.15"/>
  </r>
  <r>
    <x v="2"/>
    <x v="2"/>
    <s v="53"/>
    <x v="0"/>
    <x v="2"/>
    <x v="0"/>
    <s v="Y"/>
    <s v="202206"/>
    <n v="13645"/>
    <n v="1398362.54"/>
    <n v="0.76426174586970197"/>
    <n v="1829690.61"/>
    <n v="5.0661062350984318E-2"/>
    <n v="26.16"/>
    <n v="691"/>
    <n v="13020.85"/>
    <n v="113.05"/>
    <n v="13133.9"/>
  </r>
  <r>
    <x v="2"/>
    <x v="2"/>
    <s v="5A"/>
    <x v="0"/>
    <x v="0"/>
    <x v="0"/>
    <s v="Y"/>
    <s v="202206"/>
    <n v="2501"/>
    <n v="1398362.54"/>
    <n v="0.76426174586970197"/>
    <n v="1829690.61"/>
    <n v="5.0661062350984318E-2"/>
    <n v="107.29"/>
    <n v="126"/>
    <n v="9711.7999999999993"/>
    <n v="-77.08"/>
    <n v="9634.7199999999993"/>
  </r>
  <r>
    <x v="2"/>
    <x v="2"/>
    <s v="5B"/>
    <x v="1"/>
    <x v="0"/>
    <x v="0"/>
    <s v="Y"/>
    <s v="202206"/>
    <n v="3578"/>
    <n v="1398362.54"/>
    <n v="0.76426174586970197"/>
    <n v="1829690.61"/>
    <n v="5.438031537822019E-2"/>
    <n v="67.69"/>
    <n v="194"/>
    <n v="9434.01"/>
    <n v="-145.88999999999999"/>
    <n v="9288.1200000000008"/>
  </r>
  <r>
    <x v="2"/>
    <x v="2"/>
    <s v="K5"/>
    <x v="0"/>
    <x v="1"/>
    <x v="0"/>
    <s v="Y"/>
    <s v="202206"/>
    <n v="1476"/>
    <n v="1398362.54"/>
    <n v="0.76426174586970197"/>
    <n v="1829690.61"/>
    <n v="5.0661062350984318E-2"/>
    <n v="58.75"/>
    <n v="74"/>
    <n v="3123.27"/>
    <n v="0"/>
    <n v="3123.27"/>
  </r>
  <r>
    <x v="2"/>
    <x v="2"/>
    <s v="KH"/>
    <x v="1"/>
    <x v="1"/>
    <x v="0"/>
    <s v="Y"/>
    <s v="202206"/>
    <n v="2068"/>
    <n v="1398362.54"/>
    <n v="0.76426174586970197"/>
    <n v="1829690.61"/>
    <n v="5.0864867576899356E-2"/>
    <n v="58.69"/>
    <n v="105"/>
    <n v="4427.1400000000003"/>
    <n v="0"/>
    <n v="4427.1400000000003"/>
  </r>
  <r>
    <x v="3"/>
    <x v="3"/>
    <s v="90"/>
    <x v="0"/>
    <x v="2"/>
    <x v="2"/>
    <s v="Y"/>
    <s v="202206"/>
    <n v="315798"/>
    <n v="1108668.82"/>
    <n v="0.70250810875696579"/>
    <n v="1578158.04"/>
    <n v="8.1239886144176127E-3"/>
    <n v="33.78"/>
    <n v="2565"/>
    <n v="57369.32"/>
    <n v="603.88"/>
    <n v="57973.2"/>
  </r>
  <r>
    <x v="3"/>
    <x v="3"/>
    <s v="93"/>
    <x v="6"/>
    <x v="2"/>
    <x v="2"/>
    <s v="N"/>
    <s v="202206"/>
    <n v="226939"/>
    <n v="1108668.82"/>
    <n v="0.70250810875696579"/>
    <n v="1578158.04"/>
    <m/>
    <n v="10.98"/>
    <m/>
    <n v="0"/>
    <n v="0"/>
    <n v="0"/>
  </r>
  <r>
    <x v="3"/>
    <x v="3"/>
    <s v="95"/>
    <x v="7"/>
    <x v="2"/>
    <x v="2"/>
    <s v="Y"/>
    <s v="202206"/>
    <n v="45726"/>
    <n v="1108668.82"/>
    <n v="0.70250810875696579"/>
    <n v="1578158.04"/>
    <n v="8.1228823572080319E-3"/>
    <n v="33.78"/>
    <n v="371"/>
    <n v="8297.86"/>
    <n v="134.19"/>
    <n v="8432.0500000000011"/>
  </r>
  <r>
    <x v="4"/>
    <x v="4"/>
    <s v="36"/>
    <x v="1"/>
    <x v="2"/>
    <x v="3"/>
    <s v="Y"/>
    <s v="202206"/>
    <n v="65485"/>
    <n v="414095"/>
    <n v="0.84150019369369577"/>
    <n v="492091.39"/>
    <n v="3.2583960142284756E-2"/>
    <n v="4.97"/>
    <n v="2133"/>
    <n v="8407.81"/>
    <n v="74.89"/>
    <n v="8482.6999999999989"/>
  </r>
  <r>
    <x v="4"/>
    <x v="4"/>
    <s v="37"/>
    <x v="8"/>
    <x v="2"/>
    <x v="3"/>
    <s v="Y"/>
    <s v="202206"/>
    <n v="94199"/>
    <n v="414095"/>
    <n v="0.84150019369369577"/>
    <n v="492091.39"/>
    <n v="3.2583960142284762E-2"/>
    <n v="4.97"/>
    <n v="3069"/>
    <n v="12097.31"/>
    <n v="118.25"/>
    <n v="12215.56"/>
  </r>
  <r>
    <x v="4"/>
    <x v="4"/>
    <s v="K3"/>
    <x v="0"/>
    <x v="1"/>
    <x v="3"/>
    <s v="Y"/>
    <s v="202206"/>
    <n v="1435"/>
    <n v="414095"/>
    <n v="0.84150019369369577"/>
    <n v="492091.39"/>
    <n v="3.2583960142284762E-2"/>
    <n v="27.46"/>
    <n v="46"/>
    <n v="999.17"/>
    <n v="0"/>
    <n v="999.17"/>
  </r>
  <r>
    <x v="4"/>
    <x v="4"/>
    <s v="KF"/>
    <x v="1"/>
    <x v="1"/>
    <x v="3"/>
    <s v="Y"/>
    <s v="202206"/>
    <n v="3587"/>
    <n v="414095"/>
    <n v="0.84150019369369577"/>
    <n v="492091.39"/>
    <n v="3.2583960142284762E-2"/>
    <n v="27.46"/>
    <n v="116"/>
    <n v="2519.65"/>
    <n v="0"/>
    <n v="2519.65"/>
  </r>
  <r>
    <x v="5"/>
    <x v="4"/>
    <s v="31"/>
    <x v="7"/>
    <x v="2"/>
    <x v="3"/>
    <s v="Y"/>
    <s v="202206"/>
    <n v="5693"/>
    <n v="1548104.83"/>
    <n v="0.85341709404045452"/>
    <n v="1814007.29"/>
    <n v="0.12011496733396207"/>
    <n v="4.97"/>
    <n v="683"/>
    <n v="2730.36"/>
    <n v="27.98"/>
    <n v="2758.34"/>
  </r>
  <r>
    <x v="5"/>
    <x v="4"/>
    <s v="33"/>
    <x v="7"/>
    <x v="0"/>
    <x v="3"/>
    <s v="Y"/>
    <s v="202206"/>
    <n v="3352"/>
    <n v="1548104.83"/>
    <n v="0.85341709404045452"/>
    <n v="1814007.29"/>
    <n v="0.12011496733396206"/>
    <n v="57.63"/>
    <n v="402"/>
    <n v="18585.060000000001"/>
    <n v="-46.22"/>
    <n v="18538.84"/>
  </r>
  <r>
    <x v="5"/>
    <x v="4"/>
    <s v="34"/>
    <x v="0"/>
    <x v="0"/>
    <x v="3"/>
    <s v="Y"/>
    <s v="202206"/>
    <n v="4441"/>
    <n v="1548104.83"/>
    <n v="0.85341709404045452"/>
    <n v="1814007.29"/>
    <n v="0.12011496733396207"/>
    <n v="57.63"/>
    <n v="533"/>
    <n v="24641.38"/>
    <n v="46.23"/>
    <n v="24687.61"/>
  </r>
  <r>
    <x v="5"/>
    <x v="4"/>
    <s v="36"/>
    <x v="1"/>
    <x v="2"/>
    <x v="3"/>
    <s v="Y"/>
    <s v="202206"/>
    <n v="65485"/>
    <n v="1548104.83"/>
    <n v="0.85341709404045452"/>
    <n v="1814007.29"/>
    <n v="0.12011496733396206"/>
    <n v="4.97"/>
    <n v="7865"/>
    <n v="31441.11"/>
    <n v="311.81"/>
    <n v="31752.920000000002"/>
  </r>
  <r>
    <x v="5"/>
    <x v="4"/>
    <s v="37"/>
    <x v="8"/>
    <x v="2"/>
    <x v="3"/>
    <s v="Y"/>
    <s v="202206"/>
    <n v="94199"/>
    <n v="1548104.83"/>
    <n v="0.85341709404045452"/>
    <n v="1814007.29"/>
    <n v="0.12011496733396207"/>
    <n v="4.97"/>
    <n v="11314"/>
    <n v="45228.82"/>
    <n v="447.72"/>
    <n v="45676.54"/>
  </r>
  <r>
    <x v="5"/>
    <x v="4"/>
    <s v="K3"/>
    <x v="0"/>
    <x v="1"/>
    <x v="3"/>
    <s v="Y"/>
    <s v="202206"/>
    <n v="1435"/>
    <n v="1548104.83"/>
    <n v="0.85341709404045452"/>
    <n v="1814007.29"/>
    <n v="0.12011496733396207"/>
    <n v="27.46"/>
    <n v="172"/>
    <n v="3788.94"/>
    <n v="22.03"/>
    <n v="3810.9700000000003"/>
  </r>
  <r>
    <x v="5"/>
    <x v="4"/>
    <s v="KF"/>
    <x v="1"/>
    <x v="1"/>
    <x v="3"/>
    <s v="Y"/>
    <s v="202206"/>
    <n v="3587"/>
    <n v="1548104.83"/>
    <n v="0.85341709404045452"/>
    <n v="1814007.29"/>
    <n v="0.12011496733396207"/>
    <n v="27.46"/>
    <n v="430"/>
    <n v="9472.36"/>
    <n v="22.03"/>
    <n v="9494.3900000000012"/>
  </r>
  <r>
    <x v="6"/>
    <x v="5"/>
    <s v="KP"/>
    <x v="9"/>
    <x v="1"/>
    <x v="4"/>
    <s v="Y"/>
    <s v="202206"/>
    <n v="5609"/>
    <n v="29728.12"/>
    <n v="0.73835074350139474"/>
    <n v="40262.869999999995"/>
    <n v="2.2514906866112926E-3"/>
    <n v="6.65"/>
    <n v="12"/>
    <n v="55.39"/>
    <n v="0"/>
    <n v="55.39"/>
  </r>
  <r>
    <x v="6"/>
    <x v="5"/>
    <s v="KU"/>
    <x v="3"/>
    <x v="1"/>
    <x v="4"/>
    <s v="Y"/>
    <s v="202206"/>
    <n v="5652"/>
    <n v="29728.12"/>
    <n v="0.73835074350139474"/>
    <n v="40262.869999999995"/>
    <n v="2.2514906866112926E-3"/>
    <n v="6.65"/>
    <n v="12"/>
    <n v="55.39"/>
    <n v="0"/>
    <n v="55.39"/>
  </r>
  <r>
    <x v="6"/>
    <x v="5"/>
    <s v="N1"/>
    <x v="0"/>
    <x v="2"/>
    <x v="4"/>
    <s v="Y"/>
    <s v="202206"/>
    <n v="97896"/>
    <n v="29728.12"/>
    <n v="0.73835074350139474"/>
    <n v="40262.869999999995"/>
    <n v="2.2515419843805299E-3"/>
    <n v="3.92"/>
    <n v="220"/>
    <n v="600.14"/>
    <n v="2.73"/>
    <n v="602.87"/>
  </r>
  <r>
    <x v="6"/>
    <x v="5"/>
    <s v="N2"/>
    <x v="1"/>
    <x v="2"/>
    <x v="4"/>
    <s v="Y"/>
    <s v="202206"/>
    <n v="159833"/>
    <n v="29728.12"/>
    <n v="0.73835074350139474"/>
    <n v="40262.869999999995"/>
    <n v="2.2514906866112926E-3"/>
    <n v="3.92"/>
    <n v="359"/>
    <n v="979.32"/>
    <n v="16.350000000000001"/>
    <n v="995.67000000000007"/>
  </r>
  <r>
    <x v="6"/>
    <x v="5"/>
    <s v="N3"/>
    <x v="10"/>
    <x v="0"/>
    <x v="4"/>
    <s v="Y"/>
    <s v="202206"/>
    <n v="0"/>
    <n v="29728.12"/>
    <n v="0.73835074350139474"/>
    <n v="40262.869999999995"/>
    <n v="2.2514906866112926E-3"/>
    <n v="30.45"/>
    <n v="0"/>
    <n v="0"/>
    <n v="0"/>
    <n v="0"/>
  </r>
  <r>
    <x v="6"/>
    <x v="5"/>
    <s v="N4"/>
    <x v="3"/>
    <x v="0"/>
    <x v="4"/>
    <s v="Y"/>
    <s v="202206"/>
    <n v="13743"/>
    <n v="29728.12"/>
    <n v="0.73835074350139474"/>
    <n v="40262.869999999995"/>
    <n v="2.2514906866112926E-3"/>
    <n v="30.45"/>
    <n v="30"/>
    <n v="634.01"/>
    <n v="0"/>
    <n v="634.01"/>
  </r>
  <r>
    <x v="7"/>
    <x v="3"/>
    <s v="90"/>
    <x v="0"/>
    <x v="2"/>
    <x v="2"/>
    <s v="Y"/>
    <s v="202206"/>
    <n v="315798"/>
    <n v="124977.21"/>
    <n v="0.73070243013971004"/>
    <n v="171037.08000000002"/>
    <n v="8.8045889913739841E-4"/>
    <n v="33.78"/>
    <n v="278"/>
    <n v="6467.35"/>
    <n v="46.53"/>
    <n v="6513.88"/>
  </r>
  <r>
    <x v="7"/>
    <x v="3"/>
    <s v="93"/>
    <x v="6"/>
    <x v="2"/>
    <x v="2"/>
    <s v="N"/>
    <s v="202206"/>
    <n v="226939"/>
    <n v="124977.21"/>
    <n v="0.73070243013971004"/>
    <n v="171037.08000000002"/>
    <m/>
    <n v="10.98"/>
    <m/>
    <n v="0"/>
    <n v="0"/>
    <n v="0"/>
  </r>
  <r>
    <x v="7"/>
    <x v="3"/>
    <s v="95"/>
    <x v="7"/>
    <x v="2"/>
    <x v="2"/>
    <s v="Y"/>
    <s v="202206"/>
    <n v="45726"/>
    <n v="124977.21"/>
    <n v="0.73070243013971004"/>
    <n v="171037.08000000002"/>
    <n v="8.8033900556650131E-4"/>
    <n v="33.78"/>
    <n v="40"/>
    <n v="930.55"/>
    <n v="23.26"/>
    <n v="953.81"/>
  </r>
  <r>
    <x v="7"/>
    <x v="3"/>
    <s v="9F"/>
    <x v="7"/>
    <x v="0"/>
    <x v="2"/>
    <s v="Y"/>
    <s v="202206"/>
    <n v="17999"/>
    <n v="124977.21"/>
    <n v="0.73070243013971004"/>
    <n v="171037.08000000002"/>
    <n v="8.803390055665012E-4"/>
    <n v="135.6"/>
    <n v="15"/>
    <n v="1397.07"/>
    <n v="0"/>
    <n v="1397.07"/>
  </r>
  <r>
    <x v="7"/>
    <x v="3"/>
    <s v="9H"/>
    <x v="1"/>
    <x v="0"/>
    <x v="2"/>
    <s v="N"/>
    <s v="202206"/>
    <n v="16029"/>
    <n v="124977.21"/>
    <n v="0.73070243013971004"/>
    <n v="171037.08000000002"/>
    <m/>
    <n v="30.27"/>
    <m/>
    <n v="0"/>
    <n v="0"/>
    <n v="0"/>
  </r>
  <r>
    <x v="7"/>
    <x v="3"/>
    <s v="K2"/>
    <x v="0"/>
    <x v="1"/>
    <x v="2"/>
    <s v="Y"/>
    <s v="202206"/>
    <n v="15486"/>
    <n v="124977.21"/>
    <n v="0.73070243013971004"/>
    <n v="171037.08000000002"/>
    <n v="8.8045889913739841E-4"/>
    <n v="90.79"/>
    <n v="13"/>
    <n v="810.68"/>
    <n v="0"/>
    <n v="810.68"/>
  </r>
  <r>
    <x v="7"/>
    <x v="3"/>
    <s v="KW"/>
    <x v="11"/>
    <x v="1"/>
    <x v="2"/>
    <s v="Y"/>
    <s v="202206"/>
    <n v="7083"/>
    <n v="124977.21"/>
    <n v="0.73070243013971004"/>
    <n v="171037.08000000002"/>
    <n v="9.2687684794430546E-4"/>
    <n v="90.77"/>
    <n v="6"/>
    <n v="374.08"/>
    <n v="0"/>
    <n v="374.08"/>
  </r>
  <r>
    <x v="8"/>
    <x v="4"/>
    <s v="31"/>
    <x v="7"/>
    <x v="2"/>
    <x v="3"/>
    <s v="Y"/>
    <s v="202206"/>
    <n v="5693"/>
    <n v="544255.6"/>
    <n v="0.76131262906948893"/>
    <n v="714891.07"/>
    <n v="4.7336699247989895E-2"/>
    <n v="4.97"/>
    <n v="269"/>
    <n v="959.3"/>
    <n v="7.13"/>
    <n v="966.43"/>
  </r>
  <r>
    <x v="8"/>
    <x v="4"/>
    <s v="33"/>
    <x v="7"/>
    <x v="0"/>
    <x v="3"/>
    <s v="Y"/>
    <s v="202206"/>
    <n v="3352"/>
    <n v="544255.6"/>
    <n v="0.76131262906948893"/>
    <n v="714891.07"/>
    <n v="4.7336699247989888E-2"/>
    <n v="57.63"/>
    <n v="158"/>
    <n v="6516.23"/>
    <n v="-41.24"/>
    <n v="6474.99"/>
  </r>
  <r>
    <x v="8"/>
    <x v="4"/>
    <s v="34"/>
    <x v="0"/>
    <x v="0"/>
    <x v="3"/>
    <s v="Y"/>
    <s v="202206"/>
    <n v="4441"/>
    <n v="544255.6"/>
    <n v="0.76131262906948893"/>
    <n v="714891.07"/>
    <n v="4.7336699247989895E-2"/>
    <n v="57.63"/>
    <n v="210"/>
    <n v="8660.82"/>
    <n v="-82.49"/>
    <n v="8578.33"/>
  </r>
  <r>
    <x v="8"/>
    <x v="4"/>
    <s v="36"/>
    <x v="1"/>
    <x v="2"/>
    <x v="3"/>
    <s v="Y"/>
    <s v="202206"/>
    <n v="65485"/>
    <n v="544255.6"/>
    <n v="0.76131262906948893"/>
    <n v="714891.07"/>
    <n v="4.7336699247989888E-2"/>
    <n v="4.97"/>
    <n v="3099"/>
    <n v="11051.53"/>
    <n v="110.55"/>
    <n v="11162.08"/>
  </r>
  <r>
    <x v="8"/>
    <x v="4"/>
    <s v="37"/>
    <x v="8"/>
    <x v="2"/>
    <x v="3"/>
    <s v="Y"/>
    <s v="202206"/>
    <n v="94199"/>
    <n v="544255.6"/>
    <n v="0.76131262906948893"/>
    <n v="714891.07"/>
    <n v="4.7336699247989895E-2"/>
    <n v="4.97"/>
    <n v="4459"/>
    <n v="15901.51"/>
    <n v="160.44999999999999"/>
    <n v="16061.960000000001"/>
  </r>
  <r>
    <x v="8"/>
    <x v="4"/>
    <s v="K3"/>
    <x v="0"/>
    <x v="1"/>
    <x v="3"/>
    <s v="Y"/>
    <s v="202206"/>
    <n v="1435"/>
    <n v="544255.6"/>
    <n v="0.76131262906948893"/>
    <n v="714891.07"/>
    <n v="4.7336699247989895E-2"/>
    <n v="27.46"/>
    <n v="67"/>
    <n v="1316.64"/>
    <n v="0"/>
    <n v="1316.64"/>
  </r>
  <r>
    <x v="8"/>
    <x v="4"/>
    <s v="KF"/>
    <x v="1"/>
    <x v="1"/>
    <x v="3"/>
    <s v="Y"/>
    <s v="202206"/>
    <n v="3587"/>
    <n v="544255.6"/>
    <n v="0.76131262906948893"/>
    <n v="714891.07"/>
    <n v="4.7336699247989895E-2"/>
    <n v="27.46"/>
    <n v="169"/>
    <n v="3321.07"/>
    <n v="0"/>
    <n v="3321.07"/>
  </r>
  <r>
    <x v="9"/>
    <x v="6"/>
    <s v="63"/>
    <x v="0"/>
    <x v="2"/>
    <x v="5"/>
    <s v="N"/>
    <s v="202206"/>
    <n v="178855"/>
    <n v="12670.5"/>
    <n v="0.84708879038889662"/>
    <n v="14957.7"/>
    <m/>
    <n v="0.97"/>
    <m/>
    <n v="0"/>
    <n v="0"/>
    <n v="0"/>
  </r>
  <r>
    <x v="9"/>
    <x v="6"/>
    <s v="66"/>
    <x v="12"/>
    <x v="2"/>
    <x v="5"/>
    <s v="Y"/>
    <s v="202206"/>
    <n v="158845"/>
    <n v="12670.5"/>
    <n v="0.84708879038889662"/>
    <n v="14957.7"/>
    <n v="1.4234854663801217E-3"/>
    <n v="2.06"/>
    <n v="226"/>
    <n v="371.69"/>
    <n v="4.93"/>
    <n v="376.62"/>
  </r>
  <r>
    <x v="9"/>
    <x v="6"/>
    <s v="67"/>
    <x v="11"/>
    <x v="2"/>
    <x v="5"/>
    <s v="Y"/>
    <s v="202206"/>
    <n v="91103"/>
    <n v="12670.5"/>
    <n v="0.84708879038889662"/>
    <n v="14957.7"/>
    <n v="1.3592472398512721E-3"/>
    <n v="2.09"/>
    <n v="123"/>
    <n v="205.24"/>
    <n v="3.34"/>
    <n v="208.58"/>
  </r>
  <r>
    <x v="9"/>
    <x v="6"/>
    <s v="69"/>
    <x v="0"/>
    <x v="0"/>
    <x v="5"/>
    <s v="N"/>
    <s v="202206"/>
    <n v="16996"/>
    <n v="12670.5"/>
    <n v="0.84708879038889662"/>
    <n v="14957.7"/>
    <m/>
    <n v="22.13"/>
    <m/>
    <n v="0"/>
    <n v="0"/>
    <n v="0"/>
  </r>
  <r>
    <x v="9"/>
    <x v="6"/>
    <s v="6C"/>
    <x v="10"/>
    <x v="0"/>
    <x v="5"/>
    <s v="N"/>
    <s v="202206"/>
    <n v="0"/>
    <n v="12670.5"/>
    <n v="0.84708879038889662"/>
    <n v="14957.7"/>
    <m/>
    <n v="5.93"/>
    <m/>
    <n v="0"/>
    <n v="0"/>
    <n v="0"/>
  </r>
  <r>
    <x v="9"/>
    <x v="6"/>
    <s v="K1"/>
    <x v="11"/>
    <x v="1"/>
    <x v="5"/>
    <s v="Y"/>
    <s v="202206"/>
    <n v="5766"/>
    <n v="12670.5"/>
    <n v="0.84708879038889662"/>
    <n v="14957.7"/>
    <n v="1.3592472398512721E-3"/>
    <n v="2.58"/>
    <n v="7"/>
    <n v="14.38"/>
    <n v="0"/>
    <n v="14.38"/>
  </r>
  <r>
    <x v="9"/>
    <x v="6"/>
    <s v="KB"/>
    <x v="12"/>
    <x v="1"/>
    <x v="5"/>
    <s v="Y"/>
    <s v="202206"/>
    <n v="9771"/>
    <n v="12670.5"/>
    <n v="0.84708879038889662"/>
    <n v="14957.7"/>
    <n v="1.4234854663801217E-3"/>
    <n v="2.54"/>
    <n v="13"/>
    <n v="26.29"/>
    <n v="0"/>
    <n v="26.29"/>
  </r>
  <r>
    <x v="10"/>
    <x v="7"/>
    <s v="90"/>
    <x v="0"/>
    <x v="2"/>
    <x v="2"/>
    <s v="Y"/>
    <s v="202206"/>
    <n v="315798"/>
    <n v="19030695.649999999"/>
    <n v="0.67563102550580678"/>
    <n v="28167290.919999998"/>
    <n v="0.14499862810512221"/>
    <n v="33.78"/>
    <n v="45790"/>
    <n v="984965.98"/>
    <n v="9615.19"/>
    <n v="994581.16999999993"/>
  </r>
  <r>
    <x v="10"/>
    <x v="7"/>
    <s v="93"/>
    <x v="6"/>
    <x v="2"/>
    <x v="2"/>
    <s v="Y"/>
    <s v="202206"/>
    <n v="226939"/>
    <n v="19030695.649999999"/>
    <n v="0.67563102550580678"/>
    <n v="28167290.919999998"/>
    <n v="0.33743830128767327"/>
    <n v="10.98"/>
    <n v="76577"/>
    <n v="535416.35"/>
    <n v="6789.1"/>
    <n v="542205.44999999995"/>
  </r>
  <r>
    <x v="10"/>
    <x v="7"/>
    <s v="95"/>
    <x v="7"/>
    <x v="2"/>
    <x v="2"/>
    <s v="Y"/>
    <s v="202206"/>
    <n v="45726"/>
    <n v="19030695.649999999"/>
    <n v="0.67563102550580678"/>
    <n v="28167290.919999998"/>
    <n v="0.14497888339777046"/>
    <n v="33.78"/>
    <n v="6629"/>
    <n v="142593.13"/>
    <n v="1935.94"/>
    <n v="144529.07"/>
  </r>
  <r>
    <x v="10"/>
    <x v="7"/>
    <s v="9F"/>
    <x v="7"/>
    <x v="0"/>
    <x v="2"/>
    <s v="Y"/>
    <s v="202206"/>
    <n v="17999"/>
    <n v="19030695.649999999"/>
    <n v="0.67563102550580678"/>
    <n v="28167290.919999998"/>
    <n v="0.14497888339777043"/>
    <n v="135.6"/>
    <n v="2609"/>
    <n v="224683.51"/>
    <n v="-775.07"/>
    <n v="223908.44"/>
  </r>
  <r>
    <x v="10"/>
    <x v="7"/>
    <s v="9H"/>
    <x v="1"/>
    <x v="0"/>
    <x v="2"/>
    <s v="N"/>
    <s v="202206"/>
    <n v="16029"/>
    <n v="19030695.649999999"/>
    <n v="0.67563102550580678"/>
    <n v="28167290.919999998"/>
    <m/>
    <n v="30.27"/>
    <m/>
    <n v="0"/>
    <n v="0"/>
    <n v="0"/>
  </r>
  <r>
    <x v="10"/>
    <x v="7"/>
    <s v="K2"/>
    <x v="0"/>
    <x v="1"/>
    <x v="2"/>
    <s v="Y"/>
    <s v="202206"/>
    <n v="15486"/>
    <n v="19030695.649999999"/>
    <n v="0.67563102550580678"/>
    <n v="28167290.919999998"/>
    <n v="0.14499862810512221"/>
    <n v="90.79"/>
    <n v="2245"/>
    <n v="129446.94"/>
    <n v="115.32"/>
    <n v="129562.26000000001"/>
  </r>
  <r>
    <x v="10"/>
    <x v="7"/>
    <s v="KW"/>
    <x v="11"/>
    <x v="1"/>
    <x v="2"/>
    <s v="Y"/>
    <s v="202206"/>
    <n v="7083"/>
    <n v="19030695.649999999"/>
    <n v="0.67563102550580678"/>
    <n v="28167290.919999998"/>
    <n v="0.15264298141116447"/>
    <n v="90.77"/>
    <n v="1081"/>
    <n v="62316.85"/>
    <n v="57.65"/>
    <n v="62374.5"/>
  </r>
  <r>
    <x v="11"/>
    <x v="8"/>
    <s v="40"/>
    <x v="1"/>
    <x v="2"/>
    <x v="6"/>
    <s v="Y"/>
    <s v="202206"/>
    <n v="174124"/>
    <n v="1748.71"/>
    <n v="0.84147843744887263"/>
    <n v="2078.14"/>
    <n v="3.0555739965696669E-5"/>
    <n v="12.15"/>
    <n v="5"/>
    <n v="48.18"/>
    <n v="0"/>
    <n v="48.18"/>
  </r>
  <r>
    <x v="11"/>
    <x v="8"/>
    <s v="42"/>
    <x v="13"/>
    <x v="2"/>
    <x v="6"/>
    <s v="Y"/>
    <s v="202206"/>
    <n v="163659"/>
    <n v="1748.71"/>
    <n v="0.84147843744887263"/>
    <n v="2078.14"/>
    <n v="3.0555739965696662E-5"/>
    <n v="12.15"/>
    <n v="5"/>
    <n v="48.18"/>
    <n v="0"/>
    <n v="48.18"/>
  </r>
  <r>
    <x v="11"/>
    <x v="8"/>
    <s v="43"/>
    <x v="11"/>
    <x v="2"/>
    <x v="6"/>
    <s v="Y"/>
    <s v="202206"/>
    <n v="36762"/>
    <n v="1748.71"/>
    <n v="0.84147843744887263"/>
    <n v="2078.14"/>
    <n v="3.0555739965696669E-5"/>
    <n v="12.15"/>
    <n v="1"/>
    <n v="9.64"/>
    <n v="0"/>
    <n v="9.64"/>
  </r>
  <r>
    <x v="11"/>
    <x v="8"/>
    <s v="44"/>
    <x v="0"/>
    <x v="2"/>
    <x v="6"/>
    <s v="N"/>
    <s v="202206"/>
    <n v="15802"/>
    <n v="1748.71"/>
    <n v="0.84147843744887263"/>
    <n v="2078.14"/>
    <m/>
    <n v="11.3"/>
    <m/>
    <n v="0"/>
    <n v="0"/>
    <n v="0"/>
  </r>
  <r>
    <x v="11"/>
    <x v="8"/>
    <s v="45"/>
    <x v="0"/>
    <x v="0"/>
    <x v="6"/>
    <s v="N"/>
    <s v="202206"/>
    <n v="4945"/>
    <n v="1748.71"/>
    <n v="0.84147843744887263"/>
    <n v="2078.14"/>
    <m/>
    <n v="49.27"/>
    <m/>
    <n v="0"/>
    <n v="0"/>
    <n v="0"/>
  </r>
  <r>
    <x v="11"/>
    <x v="8"/>
    <s v="46"/>
    <x v="7"/>
    <x v="0"/>
    <x v="6"/>
    <s v="Y"/>
    <s v="202206"/>
    <n v="3120"/>
    <n v="1748.71"/>
    <n v="0.84147843744887263"/>
    <n v="2078.14"/>
    <n v="3.0555739965696669E-5"/>
    <n v="50"/>
    <n v="0"/>
    <n v="0"/>
    <n v="0"/>
    <n v="0"/>
  </r>
  <r>
    <x v="11"/>
    <x v="8"/>
    <s v="47"/>
    <x v="1"/>
    <x v="0"/>
    <x v="6"/>
    <s v="Y"/>
    <s v="202206"/>
    <n v="16705"/>
    <n v="1748.71"/>
    <n v="0.84147843744887263"/>
    <n v="2078.14"/>
    <n v="3.0555739965696662E-5"/>
    <n v="50"/>
    <n v="0"/>
    <n v="0"/>
    <n v="0"/>
    <n v="0"/>
  </r>
  <r>
    <x v="11"/>
    <x v="8"/>
    <s v="KA"/>
    <x v="13"/>
    <x v="1"/>
    <x v="6"/>
    <s v="Y"/>
    <s v="202206"/>
    <n v="7794"/>
    <n v="1748.71"/>
    <n v="0.84147843744887263"/>
    <n v="2078.14"/>
    <n v="3.0555739965696669E-5"/>
    <n v="51.02"/>
    <n v="0"/>
    <n v="0"/>
    <n v="0"/>
    <n v="0"/>
  </r>
  <r>
    <x v="11"/>
    <x v="8"/>
    <s v="KE"/>
    <x v="1"/>
    <x v="1"/>
    <x v="6"/>
    <s v="Y"/>
    <s v="202206"/>
    <n v="7051"/>
    <n v="1748.71"/>
    <n v="0.84147843744887263"/>
    <n v="2078.14"/>
    <n v="3.0555739965696669E-5"/>
    <n v="51.02"/>
    <n v="0"/>
    <n v="0"/>
    <n v="0"/>
    <n v="0"/>
  </r>
  <r>
    <x v="12"/>
    <x v="3"/>
    <s v="90"/>
    <x v="0"/>
    <x v="2"/>
    <x v="2"/>
    <s v="Y"/>
    <s v="202206"/>
    <n v="315798"/>
    <n v="8212212.3200000003"/>
    <n v="0.8630894872543361"/>
    <n v="9514902.5"/>
    <n v="4.8980493472817001E-2"/>
    <n v="33.78"/>
    <n v="15467"/>
    <n v="425013.69"/>
    <n v="4094.31"/>
    <n v="429108"/>
  </r>
  <r>
    <x v="12"/>
    <x v="3"/>
    <s v="93"/>
    <x v="6"/>
    <x v="2"/>
    <x v="2"/>
    <s v="N"/>
    <s v="202206"/>
    <n v="226939"/>
    <n v="8212212.3200000003"/>
    <n v="0.8630894872543361"/>
    <n v="9514902.5"/>
    <m/>
    <n v="10.98"/>
    <m/>
    <n v="0"/>
    <n v="0"/>
    <n v="0"/>
  </r>
  <r>
    <x v="12"/>
    <x v="3"/>
    <s v="95"/>
    <x v="7"/>
    <x v="2"/>
    <x v="2"/>
    <s v="Y"/>
    <s v="202206"/>
    <n v="45726"/>
    <n v="8212212.3200000003"/>
    <n v="0.8630894872543361"/>
    <n v="9514902.5"/>
    <n v="4.8973823716542735E-2"/>
    <n v="33.78"/>
    <n v="2239"/>
    <n v="61524.9"/>
    <n v="796.88"/>
    <n v="62321.78"/>
  </r>
  <r>
    <x v="12"/>
    <x v="3"/>
    <s v="9F"/>
    <x v="7"/>
    <x v="0"/>
    <x v="2"/>
    <s v="Y"/>
    <s v="202206"/>
    <n v="17999"/>
    <n v="8212212.3200000003"/>
    <n v="0.8630894872543361"/>
    <n v="9514902.5"/>
    <n v="4.8973823716542728E-2"/>
    <n v="135.6"/>
    <n v="881"/>
    <n v="96921.31"/>
    <n v="-220.03"/>
    <n v="96701.28"/>
  </r>
  <r>
    <x v="12"/>
    <x v="3"/>
    <s v="9H"/>
    <x v="1"/>
    <x v="0"/>
    <x v="2"/>
    <s v="N"/>
    <s v="202206"/>
    <n v="16029"/>
    <n v="8212212.3200000003"/>
    <n v="0.8630894872543361"/>
    <n v="9514902.5"/>
    <m/>
    <n v="30.27"/>
    <m/>
    <n v="0"/>
    <n v="0"/>
    <n v="0"/>
  </r>
  <r>
    <x v="12"/>
    <x v="3"/>
    <s v="K2"/>
    <x v="0"/>
    <x v="1"/>
    <x v="2"/>
    <s v="Y"/>
    <s v="202206"/>
    <n v="15486"/>
    <n v="8212212.3200000003"/>
    <n v="0.8630894872543361"/>
    <n v="9514902.5"/>
    <n v="4.8980493472817001E-2"/>
    <n v="90.79"/>
    <n v="758"/>
    <n v="55832.99"/>
    <n v="73.66"/>
    <n v="55906.65"/>
  </r>
  <r>
    <x v="12"/>
    <x v="3"/>
    <s v="KW"/>
    <x v="11"/>
    <x v="1"/>
    <x v="2"/>
    <s v="Y"/>
    <s v="202206"/>
    <n v="7083"/>
    <n v="8212212.3200000003"/>
    <n v="0.8630894872543361"/>
    <n v="9514902.5"/>
    <n v="5.1562753747300821E-2"/>
    <n v="90.77"/>
    <n v="365"/>
    <n v="26879.360000000001"/>
    <n v="0"/>
    <n v="26879.360000000001"/>
  </r>
  <r>
    <x v="13"/>
    <x v="4"/>
    <s v="31"/>
    <x v="7"/>
    <x v="2"/>
    <x v="3"/>
    <s v="Y"/>
    <s v="202206"/>
    <n v="5693"/>
    <n v="203303.94"/>
    <n v="0.85071051990921132"/>
    <n v="238981.34"/>
    <n v="1.5824211956461588E-2"/>
    <n v="4.97"/>
    <n v="90"/>
    <n v="358.64"/>
    <n v="7.97"/>
    <n v="366.61"/>
  </r>
  <r>
    <x v="13"/>
    <x v="4"/>
    <s v="33"/>
    <x v="7"/>
    <x v="0"/>
    <x v="3"/>
    <s v="Y"/>
    <s v="202206"/>
    <n v="3352"/>
    <n v="203303.94"/>
    <n v="0.85071051990921132"/>
    <n v="238981.34"/>
    <n v="1.5824211956461585E-2"/>
    <n v="57.63"/>
    <n v="53"/>
    <n v="2442.5"/>
    <n v="0"/>
    <n v="2442.5"/>
  </r>
  <r>
    <x v="13"/>
    <x v="4"/>
    <s v="34"/>
    <x v="0"/>
    <x v="0"/>
    <x v="3"/>
    <s v="Y"/>
    <s v="202206"/>
    <n v="4441"/>
    <n v="203303.94"/>
    <n v="0.85071051990921132"/>
    <n v="238981.34"/>
    <n v="1.5824211956461588E-2"/>
    <n v="57.63"/>
    <n v="70"/>
    <n v="3225.94"/>
    <n v="0"/>
    <n v="3225.94"/>
  </r>
  <r>
    <x v="13"/>
    <x v="4"/>
    <s v="36"/>
    <x v="1"/>
    <x v="2"/>
    <x v="3"/>
    <s v="Y"/>
    <s v="202206"/>
    <n v="65485"/>
    <n v="203303.94"/>
    <n v="0.85071051990921132"/>
    <n v="238981.34"/>
    <n v="1.5824211956461585E-2"/>
    <n v="4.97"/>
    <n v="1036"/>
    <n v="4128.38"/>
    <n v="39.86"/>
    <n v="4168.24"/>
  </r>
  <r>
    <x v="13"/>
    <x v="4"/>
    <s v="37"/>
    <x v="8"/>
    <x v="2"/>
    <x v="3"/>
    <s v="Y"/>
    <s v="202206"/>
    <n v="94199"/>
    <n v="203303.94"/>
    <n v="0.85071051990921132"/>
    <n v="238981.34"/>
    <n v="1.5824211956461588E-2"/>
    <n v="4.97"/>
    <n v="1490"/>
    <n v="5937.53"/>
    <n v="59.76"/>
    <n v="5997.29"/>
  </r>
  <r>
    <x v="13"/>
    <x v="4"/>
    <s v="K3"/>
    <x v="0"/>
    <x v="1"/>
    <x v="3"/>
    <s v="Y"/>
    <s v="202206"/>
    <n v="1435"/>
    <n v="203303.94"/>
    <n v="0.85071051990921132"/>
    <n v="238981.34"/>
    <n v="1.5824211956461588E-2"/>
    <n v="27.46"/>
    <n v="22"/>
    <n v="483.1"/>
    <n v="0"/>
    <n v="483.1"/>
  </r>
  <r>
    <x v="13"/>
    <x v="4"/>
    <s v="KF"/>
    <x v="1"/>
    <x v="1"/>
    <x v="3"/>
    <s v="Y"/>
    <s v="202206"/>
    <n v="3587"/>
    <n v="203303.94"/>
    <n v="0.85071051990921132"/>
    <n v="238981.34"/>
    <n v="1.5824211956461588E-2"/>
    <n v="27.46"/>
    <n v="56"/>
    <n v="1229.7"/>
    <n v="0"/>
    <n v="1229.7"/>
  </r>
  <r>
    <x v="14"/>
    <x v="3"/>
    <s v="63"/>
    <x v="0"/>
    <x v="2"/>
    <x v="5"/>
    <s v="Y"/>
    <s v="202206"/>
    <n v="178855"/>
    <n v="311003.2"/>
    <n v="0.77271632809575364"/>
    <n v="402480.43"/>
    <n v="4.8249150974450671E-2"/>
    <n v="0.97"/>
    <n v="8629"/>
    <n v="6095.84"/>
    <n v="66.42"/>
    <n v="6162.26"/>
  </r>
  <r>
    <x v="14"/>
    <x v="3"/>
    <s v="66"/>
    <x v="12"/>
    <x v="2"/>
    <x v="5"/>
    <s v="N"/>
    <s v="202206"/>
    <n v="158845"/>
    <n v="311003.2"/>
    <n v="0.77271632809575364"/>
    <n v="402480.43"/>
    <m/>
    <n v="2.06"/>
    <m/>
    <n v="0"/>
    <n v="0"/>
    <n v="0"/>
  </r>
  <r>
    <x v="14"/>
    <x v="3"/>
    <s v="67"/>
    <x v="11"/>
    <x v="2"/>
    <x v="5"/>
    <s v="Y"/>
    <s v="202206"/>
    <n v="91103"/>
    <n v="311003.2"/>
    <n v="0.77271632809575364"/>
    <n v="402480.43"/>
    <n v="3.6574500997590076E-2"/>
    <n v="2.09"/>
    <n v="3332"/>
    <n v="5071.6899999999996"/>
    <n v="86.77"/>
    <n v="5158.46"/>
  </r>
  <r>
    <x v="14"/>
    <x v="3"/>
    <s v="69"/>
    <x v="0"/>
    <x v="0"/>
    <x v="5"/>
    <s v="Y"/>
    <s v="202206"/>
    <n v="16996"/>
    <n v="311003.2"/>
    <n v="0.77271632809575364"/>
    <n v="402480.43"/>
    <n v="4.8249150974450671E-2"/>
    <n v="22.13"/>
    <n v="820"/>
    <n v="13180.84"/>
    <n v="-48.22"/>
    <n v="13132.62"/>
  </r>
  <r>
    <x v="14"/>
    <x v="3"/>
    <s v="6C"/>
    <x v="10"/>
    <x v="0"/>
    <x v="5"/>
    <s v="N"/>
    <s v="202206"/>
    <n v="0"/>
    <n v="311003.2"/>
    <n v="0.77271632809575364"/>
    <n v="402480.43"/>
    <m/>
    <n v="5.93"/>
    <m/>
    <n v="0"/>
    <n v="0"/>
    <n v="0"/>
  </r>
  <r>
    <x v="14"/>
    <x v="3"/>
    <s v="K1"/>
    <x v="11"/>
    <x v="1"/>
    <x v="5"/>
    <s v="Y"/>
    <s v="202206"/>
    <n v="5766"/>
    <n v="311003.2"/>
    <n v="0.77271632809575364"/>
    <n v="402480.43"/>
    <n v="3.6574500997590076E-2"/>
    <n v="2.58"/>
    <n v="210"/>
    <n v="393.54"/>
    <n v="0"/>
    <n v="393.54"/>
  </r>
  <r>
    <x v="14"/>
    <x v="3"/>
    <s v="KB"/>
    <x v="12"/>
    <x v="1"/>
    <x v="5"/>
    <s v="N"/>
    <s v="202206"/>
    <n v="9771"/>
    <n v="311003.2"/>
    <n v="0.77271632809575364"/>
    <n v="402480.43"/>
    <m/>
    <n v="2.54"/>
    <m/>
    <n v="0"/>
    <n v="0"/>
    <n v="0"/>
  </r>
  <r>
    <x v="15"/>
    <x v="3"/>
    <s v="90"/>
    <x v="0"/>
    <x v="2"/>
    <x v="2"/>
    <s v="Y"/>
    <s v="202206"/>
    <n v="315798"/>
    <n v="216550.38"/>
    <n v="0.82214912555453679"/>
    <n v="263395.5"/>
    <n v="1.3558984517728237E-3"/>
    <n v="33.78"/>
    <n v="428"/>
    <n v="11203.03"/>
    <n v="104.71"/>
    <n v="11307.74"/>
  </r>
  <r>
    <x v="15"/>
    <x v="3"/>
    <s v="93"/>
    <x v="6"/>
    <x v="2"/>
    <x v="2"/>
    <s v="N"/>
    <s v="202206"/>
    <n v="226939"/>
    <n v="216550.38"/>
    <n v="0.82214912555453679"/>
    <n v="263395.5"/>
    <m/>
    <n v="10.98"/>
    <m/>
    <n v="0"/>
    <n v="0"/>
    <n v="0"/>
  </r>
  <r>
    <x v="15"/>
    <x v="3"/>
    <s v="95"/>
    <x v="7"/>
    <x v="2"/>
    <x v="2"/>
    <s v="Y"/>
    <s v="202206"/>
    <n v="45726"/>
    <n v="216550.38"/>
    <n v="0.82214912555453679"/>
    <n v="263395.5"/>
    <n v="1.3557138167974534E-3"/>
    <n v="33.78"/>
    <n v="61"/>
    <n v="1596.69"/>
    <n v="26.17"/>
    <n v="1622.8600000000001"/>
  </r>
  <r>
    <x v="15"/>
    <x v="3"/>
    <s v="9F"/>
    <x v="7"/>
    <x v="0"/>
    <x v="2"/>
    <s v="Y"/>
    <s v="202206"/>
    <n v="17999"/>
    <n v="216550.38"/>
    <n v="0.82214912555453679"/>
    <n v="263395.5"/>
    <n v="1.3557138167974532E-3"/>
    <n v="135.6"/>
    <n v="24"/>
    <n v="2515.0700000000002"/>
    <n v="0"/>
    <n v="2515.0700000000002"/>
  </r>
  <r>
    <x v="15"/>
    <x v="3"/>
    <s v="9H"/>
    <x v="1"/>
    <x v="0"/>
    <x v="2"/>
    <s v="N"/>
    <s v="202206"/>
    <n v="16029"/>
    <n v="216550.38"/>
    <n v="0.82214912555453679"/>
    <n v="263395.5"/>
    <m/>
    <n v="30.27"/>
    <m/>
    <n v="0"/>
    <n v="0"/>
    <n v="0"/>
  </r>
  <r>
    <x v="15"/>
    <x v="3"/>
    <s v="K2"/>
    <x v="0"/>
    <x v="1"/>
    <x v="2"/>
    <s v="Y"/>
    <s v="202206"/>
    <n v="15486"/>
    <n v="216550.38"/>
    <n v="0.82214912555453679"/>
    <n v="263395.5"/>
    <n v="1.3558984517728237E-3"/>
    <n v="90.79"/>
    <n v="20"/>
    <n v="1403.29"/>
    <n v="70.16"/>
    <n v="1473.45"/>
  </r>
  <r>
    <x v="15"/>
    <x v="3"/>
    <s v="KW"/>
    <x v="11"/>
    <x v="1"/>
    <x v="2"/>
    <s v="Y"/>
    <s v="202206"/>
    <n v="7083"/>
    <n v="216550.38"/>
    <n v="0.82214912555453679"/>
    <n v="263395.5"/>
    <n v="1.4273816578411786E-3"/>
    <n v="90.77"/>
    <n v="10"/>
    <n v="701.49"/>
    <n v="0"/>
    <n v="701.49"/>
  </r>
  <r>
    <x v="16"/>
    <x v="2"/>
    <s v="50"/>
    <x v="5"/>
    <x v="2"/>
    <x v="0"/>
    <s v="Y"/>
    <s v="202206"/>
    <n v="50953"/>
    <n v="1058562.75"/>
    <n v="0.7146250096419714"/>
    <n v="1481284.22"/>
    <n v="4.1014274117605685E-2"/>
    <n v="26.16"/>
    <n v="2089"/>
    <n v="36807.449999999997"/>
    <n v="528.59"/>
    <n v="37336.039999999994"/>
  </r>
  <r>
    <x v="16"/>
    <x v="2"/>
    <s v="52"/>
    <x v="1"/>
    <x v="2"/>
    <x v="0"/>
    <s v="Y"/>
    <s v="202206"/>
    <n v="48820"/>
    <n v="1058562.75"/>
    <n v="0.7146250096419714"/>
    <n v="1481284.22"/>
    <n v="4.4025313683159192E-2"/>
    <n v="24.2"/>
    <n v="2149"/>
    <n v="35027.68"/>
    <n v="358.59"/>
    <n v="35386.269999999997"/>
  </r>
  <r>
    <x v="16"/>
    <x v="2"/>
    <s v="53"/>
    <x v="0"/>
    <x v="2"/>
    <x v="0"/>
    <s v="Y"/>
    <s v="202206"/>
    <n v="13645"/>
    <n v="1058562.75"/>
    <n v="0.7146250096419714"/>
    <n v="1481284.22"/>
    <n v="4.1014274117605685E-2"/>
    <n v="26.16"/>
    <n v="559"/>
    <n v="9849.39"/>
    <n v="140.96"/>
    <n v="9990.3499999999985"/>
  </r>
  <r>
    <x v="16"/>
    <x v="2"/>
    <s v="5A"/>
    <x v="0"/>
    <x v="0"/>
    <x v="0"/>
    <s v="Y"/>
    <s v="202206"/>
    <n v="2501"/>
    <n v="1058562.75"/>
    <n v="0.7146250096419714"/>
    <n v="1481284.22"/>
    <n v="4.1014274117605685E-2"/>
    <n v="107.29"/>
    <n v="102"/>
    <n v="7351.32"/>
    <n v="-144.13999999999999"/>
    <n v="7207.1799999999994"/>
  </r>
  <r>
    <x v="16"/>
    <x v="2"/>
    <s v="5B"/>
    <x v="1"/>
    <x v="0"/>
    <x v="0"/>
    <s v="Y"/>
    <s v="202206"/>
    <n v="3578"/>
    <n v="1058562.75"/>
    <n v="0.7146250096419714"/>
    <n v="1481284.22"/>
    <n v="4.4025313683159192E-2"/>
    <n v="67.69"/>
    <n v="157"/>
    <n v="7138.88"/>
    <n v="-136.41"/>
    <n v="7002.47"/>
  </r>
  <r>
    <x v="16"/>
    <x v="2"/>
    <s v="K5"/>
    <x v="0"/>
    <x v="1"/>
    <x v="0"/>
    <s v="Y"/>
    <s v="202206"/>
    <n v="1476"/>
    <n v="1058562.75"/>
    <n v="0.7146250096419714"/>
    <n v="1481284.22"/>
    <n v="4.1014274117605685E-2"/>
    <n v="58.75"/>
    <n v="60"/>
    <n v="2367.91"/>
    <n v="0"/>
    <n v="2367.91"/>
  </r>
  <r>
    <x v="16"/>
    <x v="2"/>
    <s v="KH"/>
    <x v="1"/>
    <x v="1"/>
    <x v="0"/>
    <s v="Y"/>
    <s v="202206"/>
    <n v="2068"/>
    <n v="1058562.75"/>
    <n v="0.7146250096419714"/>
    <n v="1481284.22"/>
    <n v="4.1179271119531319E-2"/>
    <n v="58.69"/>
    <n v="85"/>
    <n v="3351.11"/>
    <n v="0"/>
    <n v="3351.11"/>
  </r>
  <r>
    <x v="17"/>
    <x v="9"/>
    <s v="50"/>
    <x v="5"/>
    <x v="2"/>
    <x v="0"/>
    <s v="Y"/>
    <s v="202206"/>
    <n v="50953"/>
    <n v="42618.96"/>
    <n v="0.85065712970662188"/>
    <n v="50101.22"/>
    <n v="1.3872187004776628E-3"/>
    <n v="26.16"/>
    <n v="70"/>
    <n v="1468.15"/>
    <n v="20.97"/>
    <n v="1489.1200000000001"/>
  </r>
  <r>
    <x v="17"/>
    <x v="9"/>
    <s v="52"/>
    <x v="1"/>
    <x v="2"/>
    <x v="0"/>
    <s v="Y"/>
    <s v="202206"/>
    <n v="48820"/>
    <n v="42618.96"/>
    <n v="0.85065712970662188"/>
    <n v="50101.22"/>
    <n v="1.4890605709746703E-3"/>
    <n v="24.2"/>
    <n v="72"/>
    <n v="1396.96"/>
    <n v="0"/>
    <n v="1396.96"/>
  </r>
  <r>
    <x v="17"/>
    <x v="9"/>
    <s v="53"/>
    <x v="0"/>
    <x v="2"/>
    <x v="0"/>
    <s v="Y"/>
    <s v="202206"/>
    <n v="13645"/>
    <n v="42618.96"/>
    <n v="0.85065712970662188"/>
    <n v="50101.22"/>
    <n v="1.3872187004776628E-3"/>
    <n v="26.16"/>
    <n v="18"/>
    <n v="377.53"/>
    <n v="0"/>
    <n v="377.53"/>
  </r>
  <r>
    <x v="17"/>
    <x v="9"/>
    <s v="5A"/>
    <x v="0"/>
    <x v="0"/>
    <x v="0"/>
    <s v="Y"/>
    <s v="202206"/>
    <n v="2501"/>
    <n v="42618.96"/>
    <n v="0.85065712970662188"/>
    <n v="50101.22"/>
    <n v="1.3872187004776628E-3"/>
    <n v="107.29"/>
    <n v="3"/>
    <n v="257.37"/>
    <n v="0"/>
    <n v="257.37"/>
  </r>
  <r>
    <x v="17"/>
    <x v="9"/>
    <s v="5B"/>
    <x v="1"/>
    <x v="0"/>
    <x v="0"/>
    <s v="Y"/>
    <s v="202206"/>
    <n v="3578"/>
    <n v="42618.96"/>
    <n v="0.85065712970662188"/>
    <n v="50101.22"/>
    <n v="1.4890605709746703E-3"/>
    <n v="67.69"/>
    <n v="5"/>
    <n v="270.63"/>
    <n v="0"/>
    <n v="270.63"/>
  </r>
  <r>
    <x v="17"/>
    <x v="9"/>
    <s v="K5"/>
    <x v="0"/>
    <x v="1"/>
    <x v="0"/>
    <s v="Y"/>
    <s v="202206"/>
    <n v="1476"/>
    <n v="42618.96"/>
    <n v="0.85065712970662188"/>
    <n v="50101.22"/>
    <n v="1.3872187004776628E-3"/>
    <n v="58.75"/>
    <n v="2"/>
    <n v="93.96"/>
    <n v="0"/>
    <n v="93.96"/>
  </r>
  <r>
    <x v="17"/>
    <x v="9"/>
    <s v="KH"/>
    <x v="1"/>
    <x v="1"/>
    <x v="0"/>
    <s v="Y"/>
    <s v="202206"/>
    <n v="2068"/>
    <n v="42618.96"/>
    <n v="0.85065712970662188"/>
    <n v="50101.22"/>
    <n v="1.3927993655392379E-3"/>
    <n v="58.69"/>
    <n v="2"/>
    <n v="93.86"/>
    <n v="0"/>
    <n v="93.86"/>
  </r>
  <r>
    <x v="18"/>
    <x v="3"/>
    <s v="63"/>
    <x v="0"/>
    <x v="2"/>
    <x v="5"/>
    <s v="Y"/>
    <s v="202206"/>
    <n v="178855"/>
    <n v="92725.03"/>
    <n v="0.73499063992001779"/>
    <n v="126158.11"/>
    <n v="1.5123770604303307E-2"/>
    <n v="0.97"/>
    <n v="2704"/>
    <n v="1816.94"/>
    <n v="20.83"/>
    <n v="1837.77"/>
  </r>
  <r>
    <x v="18"/>
    <x v="3"/>
    <s v="66"/>
    <x v="12"/>
    <x v="2"/>
    <x v="5"/>
    <s v="N"/>
    <s v="202206"/>
    <n v="158845"/>
    <n v="92725.03"/>
    <n v="0.73499063992001779"/>
    <n v="126158.11"/>
    <m/>
    <n v="2.06"/>
    <m/>
    <n v="0"/>
    <n v="0"/>
    <n v="0"/>
  </r>
  <r>
    <x v="18"/>
    <x v="3"/>
    <s v="67"/>
    <x v="11"/>
    <x v="2"/>
    <x v="5"/>
    <s v="Y"/>
    <s v="202206"/>
    <n v="91103"/>
    <n v="92725.03"/>
    <n v="0.73499063992001779"/>
    <n v="126158.11"/>
    <n v="1.1464333607596968E-2"/>
    <n v="2.09"/>
    <n v="1044"/>
    <n v="1511.51"/>
    <n v="27.52"/>
    <n v="1539.03"/>
  </r>
  <r>
    <x v="18"/>
    <x v="3"/>
    <s v="69"/>
    <x v="0"/>
    <x v="0"/>
    <x v="5"/>
    <s v="Y"/>
    <s v="202206"/>
    <n v="16996"/>
    <n v="92725.03"/>
    <n v="0.73499063992001779"/>
    <n v="126158.11"/>
    <n v="1.5123770604303307E-2"/>
    <n v="22.13"/>
    <n v="257"/>
    <n v="3929.38"/>
    <n v="0"/>
    <n v="3929.38"/>
  </r>
  <r>
    <x v="18"/>
    <x v="3"/>
    <s v="6C"/>
    <x v="10"/>
    <x v="0"/>
    <x v="5"/>
    <s v="N"/>
    <s v="202206"/>
    <n v="0"/>
    <n v="92725.03"/>
    <n v="0.73499063992001779"/>
    <n v="126158.11"/>
    <m/>
    <n v="5.93"/>
    <m/>
    <n v="0"/>
    <n v="0"/>
    <n v="0"/>
  </r>
  <r>
    <x v="18"/>
    <x v="3"/>
    <s v="K1"/>
    <x v="11"/>
    <x v="1"/>
    <x v="5"/>
    <s v="Y"/>
    <s v="202206"/>
    <n v="5766"/>
    <n v="92725.03"/>
    <n v="0.73499063992001779"/>
    <n v="126158.11"/>
    <n v="1.1464333607596968E-2"/>
    <n v="2.58"/>
    <n v="66"/>
    <n v="117.64"/>
    <n v="0"/>
    <n v="117.64"/>
  </r>
  <r>
    <x v="18"/>
    <x v="3"/>
    <s v="KB"/>
    <x v="12"/>
    <x v="1"/>
    <x v="5"/>
    <s v="N"/>
    <s v="202206"/>
    <n v="9771"/>
    <n v="92725.03"/>
    <n v="0.73499063992001779"/>
    <n v="126158.11"/>
    <m/>
    <n v="2.54"/>
    <m/>
    <n v="0"/>
    <n v="0"/>
    <n v="0"/>
  </r>
  <r>
    <x v="19"/>
    <x v="10"/>
    <s v="40"/>
    <x v="1"/>
    <x v="2"/>
    <x v="6"/>
    <s v="Y"/>
    <s v="202206"/>
    <n v="174124"/>
    <n v="26872404.420000002"/>
    <n v="0.80608117770484067"/>
    <n v="33337094.530000001"/>
    <n v="0.49016889702836614"/>
    <n v="12.15"/>
    <n v="85350"/>
    <n v="787843.48"/>
    <n v="9341.52"/>
    <n v="797185"/>
  </r>
  <r>
    <x v="19"/>
    <x v="10"/>
    <s v="42"/>
    <x v="13"/>
    <x v="2"/>
    <x v="6"/>
    <s v="Y"/>
    <s v="202206"/>
    <n v="163659"/>
    <n v="26872404.420000002"/>
    <n v="0.80608117770484067"/>
    <n v="33337094.530000001"/>
    <n v="0.49016889702836602"/>
    <n v="12.15"/>
    <n v="80220"/>
    <n v="740489.79"/>
    <n v="6636.9"/>
    <n v="747126.69000000006"/>
  </r>
  <r>
    <x v="20"/>
    <x v="9"/>
    <s v="50"/>
    <x v="5"/>
    <x v="2"/>
    <x v="0"/>
    <s v="Y"/>
    <s v="202206"/>
    <n v="50953"/>
    <n v="1428311"/>
    <n v="0.5881391525118026"/>
    <n v="2428525.62"/>
    <n v="6.724179879558044E-2"/>
    <n v="26.16"/>
    <n v="3426"/>
    <n v="49680.57"/>
    <n v="696.05"/>
    <n v="50376.62"/>
  </r>
  <r>
    <x v="20"/>
    <x v="9"/>
    <s v="52"/>
    <x v="1"/>
    <x v="2"/>
    <x v="0"/>
    <s v="Y"/>
    <s v="202206"/>
    <n v="48820"/>
    <n v="1428311"/>
    <n v="0.5881391525118026"/>
    <n v="2428525.62"/>
    <n v="7.2178317141654735E-2"/>
    <n v="24.2"/>
    <n v="3523"/>
    <n v="47259.54"/>
    <n v="496.35"/>
    <n v="47755.89"/>
  </r>
  <r>
    <x v="20"/>
    <x v="9"/>
    <s v="53"/>
    <x v="0"/>
    <x v="2"/>
    <x v="0"/>
    <s v="Y"/>
    <s v="202206"/>
    <n v="13645"/>
    <n v="1428311"/>
    <n v="0.5881391525118026"/>
    <n v="2428525.62"/>
    <n v="6.724179879558044E-2"/>
    <n v="26.16"/>
    <n v="917"/>
    <n v="13297.45"/>
    <n v="116"/>
    <n v="13413.45"/>
  </r>
  <r>
    <x v="20"/>
    <x v="9"/>
    <s v="5A"/>
    <x v="0"/>
    <x v="0"/>
    <x v="0"/>
    <s v="Y"/>
    <s v="202206"/>
    <n v="2501"/>
    <n v="1428311"/>
    <n v="0.5881391525118026"/>
    <n v="2428525.62"/>
    <n v="6.724179879558044E-2"/>
    <n v="107.29"/>
    <n v="168"/>
    <n v="9964.98"/>
    <n v="-59.33"/>
    <n v="9905.65"/>
  </r>
  <r>
    <x v="20"/>
    <x v="9"/>
    <s v="5B"/>
    <x v="1"/>
    <x v="0"/>
    <x v="0"/>
    <s v="Y"/>
    <s v="202206"/>
    <n v="3578"/>
    <n v="1428311"/>
    <n v="0.5881391525118026"/>
    <n v="2428525.62"/>
    <n v="7.2178317141654735E-2"/>
    <n v="67.69"/>
    <n v="258"/>
    <n v="9655"/>
    <n v="-149.69"/>
    <n v="9505.31"/>
  </r>
  <r>
    <x v="20"/>
    <x v="9"/>
    <s v="K5"/>
    <x v="0"/>
    <x v="1"/>
    <x v="0"/>
    <s v="Y"/>
    <s v="202206"/>
    <n v="1476"/>
    <n v="1428311"/>
    <n v="0.5881391525118026"/>
    <n v="2428525.62"/>
    <n v="6.724179879558044E-2"/>
    <n v="58.75"/>
    <n v="99"/>
    <n v="3215.52"/>
    <n v="0"/>
    <n v="3215.52"/>
  </r>
  <r>
    <x v="20"/>
    <x v="9"/>
    <s v="KH"/>
    <x v="1"/>
    <x v="1"/>
    <x v="0"/>
    <s v="Y"/>
    <s v="202206"/>
    <n v="2068"/>
    <n v="1428311"/>
    <n v="0.5881391525118026"/>
    <n v="2428525.62"/>
    <n v="6.7512306940465408E-2"/>
    <n v="58.69"/>
    <n v="139"/>
    <n v="4510.1099999999997"/>
    <n v="0"/>
    <n v="4510.1099999999997"/>
  </r>
  <r>
    <x v="21"/>
    <x v="10"/>
    <s v="71"/>
    <x v="0"/>
    <x v="2"/>
    <x v="7"/>
    <s v="Y"/>
    <s v="202206"/>
    <n v="112349"/>
    <n v="9669895.8399999999"/>
    <n v="0.75058275985741263"/>
    <n v="12883184.050000001"/>
    <n v="8.8433076672470939E-2"/>
    <n v="10.74"/>
    <n v="9935"/>
    <n v="75483.509999999995"/>
    <n v="752.15"/>
    <n v="76235.659999999989"/>
  </r>
  <r>
    <x v="21"/>
    <x v="10"/>
    <s v="72"/>
    <x v="9"/>
    <x v="2"/>
    <x v="7"/>
    <s v="Y"/>
    <s v="202206"/>
    <n v="479705"/>
    <n v="9669895.8399999999"/>
    <n v="0.75058275985741263"/>
    <n v="12883184.050000001"/>
    <n v="8.3906853460591457E-2"/>
    <n v="10.86"/>
    <n v="40250"/>
    <n v="309225.75"/>
    <n v="2404.6799999999998"/>
    <n v="311630.43"/>
  </r>
  <r>
    <x v="21"/>
    <x v="10"/>
    <s v="79"/>
    <x v="14"/>
    <x v="2"/>
    <x v="7"/>
    <s v="N"/>
    <s v="202206"/>
    <n v="348042"/>
    <n v="9669895.8399999999"/>
    <n v="0.75058275985741263"/>
    <n v="12883184.050000001"/>
    <m/>
    <n v="10.15"/>
    <m/>
    <n v="0"/>
    <n v="0"/>
    <n v="0"/>
  </r>
  <r>
    <x v="21"/>
    <x v="10"/>
    <s v="7G"/>
    <x v="7"/>
    <x v="2"/>
    <x v="7"/>
    <s v="Y"/>
    <s v="202206"/>
    <n v="16973"/>
    <n v="9669895.8399999999"/>
    <n v="0.75058275985741263"/>
    <n v="12883184.050000001"/>
    <n v="8.3673117042554118E-2"/>
    <n v="10.9"/>
    <n v="1420"/>
    <n v="10949.51"/>
    <n v="177.35"/>
    <n v="11126.86"/>
  </r>
  <r>
    <x v="21"/>
    <x v="10"/>
    <s v="7H"/>
    <x v="3"/>
    <x v="2"/>
    <x v="7"/>
    <s v="Y"/>
    <s v="202206"/>
    <n v="133494"/>
    <n v="9669895.8399999999"/>
    <n v="0.75058275985741263"/>
    <n v="12883184.050000001"/>
    <n v="8.3673117042554118E-2"/>
    <n v="10.9"/>
    <n v="11169"/>
    <n v="86123.31"/>
    <n v="1272.3"/>
    <n v="87395.61"/>
  </r>
  <r>
    <x v="21"/>
    <x v="10"/>
    <s v="7P"/>
    <x v="0"/>
    <x v="0"/>
    <x v="7"/>
    <s v="Y"/>
    <s v="202206"/>
    <n v="17716"/>
    <n v="9669895.8399999999"/>
    <n v="0.75058275985741263"/>
    <n v="12883184.050000001"/>
    <n v="8.8433076672470939E-2"/>
    <n v="48.11"/>
    <n v="1566"/>
    <n v="53156.15"/>
    <n v="-475.23"/>
    <n v="52680.92"/>
  </r>
  <r>
    <x v="21"/>
    <x v="10"/>
    <s v="7R"/>
    <x v="3"/>
    <x v="0"/>
    <x v="7"/>
    <s v="Y"/>
    <s v="202206"/>
    <n v="30857"/>
    <n v="9669895.8399999999"/>
    <n v="0.75058275985741263"/>
    <n v="12883184.050000001"/>
    <n v="8.3673117042554118E-2"/>
    <n v="65.03"/>
    <n v="2581"/>
    <n v="118420.86"/>
    <n v="-1192.92"/>
    <n v="117227.94"/>
  </r>
  <r>
    <x v="21"/>
    <x v="10"/>
    <s v="7S"/>
    <x v="7"/>
    <x v="0"/>
    <x v="7"/>
    <s v="Y"/>
    <s v="202206"/>
    <n v="5442"/>
    <n v="9669895.8399999999"/>
    <n v="0.75058275985741263"/>
    <n v="12883184.050000001"/>
    <n v="8.5955097527871033E-2"/>
    <n v="61.83"/>
    <n v="467"/>
    <n v="20372.419999999998"/>
    <n v="-305.37"/>
    <n v="20067.05"/>
  </r>
  <r>
    <x v="21"/>
    <x v="10"/>
    <s v="K4"/>
    <x v="0"/>
    <x v="1"/>
    <x v="7"/>
    <s v="Y"/>
    <s v="202206"/>
    <n v="7057"/>
    <n v="9669895.8399999999"/>
    <n v="0.75058275985741263"/>
    <n v="12883184.050000001"/>
    <n v="8.8433076672470939E-2"/>
    <n v="22.74"/>
    <n v="624"/>
    <n v="10011.549999999999"/>
    <n v="16.04"/>
    <n v="10027.59"/>
  </r>
  <r>
    <x v="21"/>
    <x v="10"/>
    <s v="KM"/>
    <x v="9"/>
    <x v="1"/>
    <x v="7"/>
    <s v="Y"/>
    <s v="202206"/>
    <n v="21946"/>
    <n v="9669895.8399999999"/>
    <n v="0.75058275985741263"/>
    <n v="12883184.050000001"/>
    <n v="8.3906853460591457E-2"/>
    <n v="23.79"/>
    <n v="1841"/>
    <n v="30901.15"/>
    <n v="16.79"/>
    <n v="30917.940000000002"/>
  </r>
  <r>
    <x v="21"/>
    <x v="10"/>
    <s v="KQ"/>
    <x v="3"/>
    <x v="1"/>
    <x v="7"/>
    <s v="Y"/>
    <s v="202206"/>
    <n v="10097"/>
    <n v="9669895.8399999999"/>
    <n v="0.75058275985741263"/>
    <n v="12883184.050000001"/>
    <n v="8.367311704255409E-2"/>
    <n v="23.86"/>
    <n v="844"/>
    <n v="14208.21"/>
    <n v="0"/>
    <n v="14208.21"/>
  </r>
  <r>
    <x v="22"/>
    <x v="6"/>
    <s v="63"/>
    <x v="0"/>
    <x v="2"/>
    <x v="5"/>
    <s v="Y"/>
    <s v="202206"/>
    <n v="178855"/>
    <n v="733161.25"/>
    <n v="0.74452287001764417"/>
    <n v="984739.73"/>
    <n v="0.11805010222064659"/>
    <n v="0.97"/>
    <n v="21113"/>
    <n v="14370.8"/>
    <n v="153.13"/>
    <n v="14523.929999999998"/>
  </r>
  <r>
    <x v="22"/>
    <x v="6"/>
    <s v="66"/>
    <x v="12"/>
    <x v="2"/>
    <x v="5"/>
    <s v="Y"/>
    <s v="202206"/>
    <n v="158845"/>
    <n v="733161.25"/>
    <n v="0.74452287001764417"/>
    <n v="984739.73"/>
    <n v="9.3715122901387574E-2"/>
    <n v="2.06"/>
    <n v="14886"/>
    <n v="21518.14"/>
    <n v="216.84"/>
    <n v="21734.98"/>
  </r>
  <r>
    <x v="22"/>
    <x v="6"/>
    <s v="67"/>
    <x v="11"/>
    <x v="2"/>
    <x v="5"/>
    <s v="Y"/>
    <s v="202206"/>
    <n v="91103"/>
    <n v="733161.25"/>
    <n v="0.74452287001764417"/>
    <n v="984739.73"/>
    <n v="8.9486001188310155E-2"/>
    <n v="2.09"/>
    <n v="8152"/>
    <n v="11955.56"/>
    <n v="205.34"/>
    <n v="12160.9"/>
  </r>
  <r>
    <x v="22"/>
    <x v="6"/>
    <s v="69"/>
    <x v="0"/>
    <x v="0"/>
    <x v="5"/>
    <s v="Y"/>
    <s v="202206"/>
    <n v="16996"/>
    <n v="733161.25"/>
    <n v="0.74452287001764417"/>
    <n v="984739.73"/>
    <n v="0.11805010222064659"/>
    <n v="22.13"/>
    <n v="2006"/>
    <n v="31068.35"/>
    <n v="-154.87"/>
    <n v="30913.48"/>
  </r>
  <r>
    <x v="22"/>
    <x v="6"/>
    <s v="6C"/>
    <x v="10"/>
    <x v="0"/>
    <x v="5"/>
    <s v="N"/>
    <s v="202206"/>
    <n v="0"/>
    <n v="733161.25"/>
    <n v="0.74452287001764417"/>
    <n v="984739.73"/>
    <m/>
    <n v="5.93"/>
    <m/>
    <n v="0"/>
    <n v="0"/>
    <n v="0"/>
  </r>
  <r>
    <x v="22"/>
    <x v="6"/>
    <s v="K1"/>
    <x v="11"/>
    <x v="1"/>
    <x v="5"/>
    <s v="Y"/>
    <s v="202206"/>
    <n v="5766"/>
    <n v="733161.25"/>
    <n v="0.74452287001764417"/>
    <n v="984739.73"/>
    <n v="8.9486001188310155E-2"/>
    <n v="2.58"/>
    <n v="515"/>
    <n v="929.89"/>
    <n v="1.81"/>
    <n v="931.69999999999993"/>
  </r>
  <r>
    <x v="22"/>
    <x v="6"/>
    <s v="KB"/>
    <x v="12"/>
    <x v="1"/>
    <x v="5"/>
    <s v="Y"/>
    <s v="202206"/>
    <n v="9771"/>
    <n v="733161.25"/>
    <n v="0.74452287001764417"/>
    <n v="984739.73"/>
    <n v="9.3715122901387574E-2"/>
    <n v="2.54"/>
    <n v="915"/>
    <n v="1626.52"/>
    <n v="5.34"/>
    <n v="1631.86"/>
  </r>
  <r>
    <x v="23"/>
    <x v="3"/>
    <s v="90"/>
    <x v="0"/>
    <x v="2"/>
    <x v="2"/>
    <s v="Y"/>
    <s v="202206"/>
    <n v="315798"/>
    <n v="294301.18"/>
    <n v="0.87229746700413935"/>
    <n v="337386.26"/>
    <n v="1.7367855851122111E-3"/>
    <n v="33.78"/>
    <n v="548"/>
    <n v="15219"/>
    <n v="138.86000000000001"/>
    <n v="15357.86"/>
  </r>
  <r>
    <x v="23"/>
    <x v="3"/>
    <s v="93"/>
    <x v="6"/>
    <x v="2"/>
    <x v="2"/>
    <s v="N"/>
    <s v="202206"/>
    <n v="226939"/>
    <n v="294301.18"/>
    <n v="0.87229746700413935"/>
    <n v="337386.26"/>
    <m/>
    <n v="10.98"/>
    <m/>
    <n v="0"/>
    <n v="0"/>
    <n v="0"/>
  </r>
  <r>
    <x v="23"/>
    <x v="3"/>
    <s v="95"/>
    <x v="7"/>
    <x v="2"/>
    <x v="2"/>
    <s v="Y"/>
    <s v="202206"/>
    <n v="45726"/>
    <n v="294301.18"/>
    <n v="0.87229746700413935"/>
    <n v="337386.26"/>
    <n v="1.7365490840945195E-3"/>
    <n v="33.78"/>
    <n v="79"/>
    <n v="2193.98"/>
    <n v="83.32"/>
    <n v="2277.3000000000002"/>
  </r>
  <r>
    <x v="23"/>
    <x v="3"/>
    <s v="9F"/>
    <x v="7"/>
    <x v="0"/>
    <x v="2"/>
    <s v="Y"/>
    <s v="202206"/>
    <n v="17999"/>
    <n v="294301.18"/>
    <n v="0.87229746700413935"/>
    <n v="337386.26"/>
    <n v="1.7365490840945191E-3"/>
    <n v="135.6"/>
    <n v="31"/>
    <n v="3446.78"/>
    <n v="0"/>
    <n v="3446.78"/>
  </r>
  <r>
    <x v="23"/>
    <x v="3"/>
    <s v="9H"/>
    <x v="1"/>
    <x v="0"/>
    <x v="2"/>
    <s v="N"/>
    <s v="202206"/>
    <n v="16029"/>
    <n v="294301.18"/>
    <n v="0.87229746700413935"/>
    <n v="337386.26"/>
    <m/>
    <n v="30.27"/>
    <m/>
    <n v="0"/>
    <n v="0"/>
    <n v="0"/>
  </r>
  <r>
    <x v="23"/>
    <x v="3"/>
    <s v="K2"/>
    <x v="0"/>
    <x v="1"/>
    <x v="2"/>
    <s v="Y"/>
    <s v="202206"/>
    <n v="15486"/>
    <n v="294301.18"/>
    <n v="0.87229746700413935"/>
    <n v="337386.26"/>
    <n v="1.7367855851122111E-3"/>
    <n v="90.79"/>
    <n v="26"/>
    <n v="1935.55"/>
    <n v="0"/>
    <n v="1935.55"/>
  </r>
  <r>
    <x v="23"/>
    <x v="3"/>
    <s v="KW"/>
    <x v="11"/>
    <x v="1"/>
    <x v="2"/>
    <s v="Y"/>
    <s v="202206"/>
    <n v="7083"/>
    <n v="294301.18"/>
    <n v="0.87229746700413935"/>
    <n v="337386.26"/>
    <n v="1.8283492281820871E-3"/>
    <n v="90.77"/>
    <n v="12"/>
    <n v="893.13"/>
    <n v="74.430000000000007"/>
    <n v="967.56"/>
  </r>
  <r>
    <x v="24"/>
    <x v="11"/>
    <s v="KP"/>
    <x v="9"/>
    <x v="1"/>
    <x v="4"/>
    <s v="Y"/>
    <s v="202206"/>
    <n v="5609"/>
    <n v="3536221.59"/>
    <n v="0.80970739821185267"/>
    <n v="4367283.29"/>
    <n v="0.24421750494259664"/>
    <n v="6.65"/>
    <n v="1369"/>
    <n v="6929.17"/>
    <n v="10.130000000000001"/>
    <n v="6939.3"/>
  </r>
  <r>
    <x v="24"/>
    <x v="11"/>
    <s v="KU"/>
    <x v="3"/>
    <x v="1"/>
    <x v="4"/>
    <s v="Y"/>
    <s v="202206"/>
    <n v="5652"/>
    <n v="3536221.59"/>
    <n v="0.80970739821185267"/>
    <n v="4367283.29"/>
    <n v="0.24421750494259664"/>
    <n v="6.65"/>
    <n v="1380"/>
    <n v="6984.84"/>
    <n v="30.37"/>
    <n v="7015.21"/>
  </r>
  <r>
    <x v="24"/>
    <x v="11"/>
    <s v="N1"/>
    <x v="0"/>
    <x v="2"/>
    <x v="4"/>
    <s v="Y"/>
    <s v="202206"/>
    <n v="97896"/>
    <n v="3536221.59"/>
    <n v="0.80970739821185267"/>
    <n v="4367283.29"/>
    <n v="0.24422306917312478"/>
    <n v="3.92"/>
    <n v="23908"/>
    <n v="71521.86"/>
    <n v="753.85"/>
    <n v="72275.710000000006"/>
  </r>
  <r>
    <x v="24"/>
    <x v="11"/>
    <s v="N2"/>
    <x v="1"/>
    <x v="2"/>
    <x v="4"/>
    <s v="Y"/>
    <s v="202206"/>
    <n v="159833"/>
    <n v="3536221.59"/>
    <n v="0.80970739821185267"/>
    <n v="4367283.29"/>
    <n v="0.24421750494259664"/>
    <n v="3.92"/>
    <n v="39034"/>
    <n v="116771.97"/>
    <n v="1397.07"/>
    <n v="118169.04000000001"/>
  </r>
  <r>
    <x v="24"/>
    <x v="11"/>
    <s v="N3"/>
    <x v="10"/>
    <x v="0"/>
    <x v="4"/>
    <s v="Y"/>
    <s v="202206"/>
    <n v="0"/>
    <n v="3536221.59"/>
    <n v="0.80970739821185267"/>
    <n v="4367283.29"/>
    <n v="0.24421750494259664"/>
    <n v="30.45"/>
    <n v="0"/>
    <n v="0"/>
    <n v="0"/>
    <n v="0"/>
  </r>
  <r>
    <x v="24"/>
    <x v="11"/>
    <s v="N4"/>
    <x v="3"/>
    <x v="0"/>
    <x v="4"/>
    <s v="Y"/>
    <s v="202206"/>
    <n v="13743"/>
    <n v="3536221.59"/>
    <n v="0.80970739821185267"/>
    <n v="4367283.29"/>
    <n v="0.24421750494259664"/>
    <n v="30.45"/>
    <n v="3356"/>
    <n v="77779.509999999995"/>
    <n v="-811.17"/>
    <n v="76968.34"/>
  </r>
  <r>
    <x v="0"/>
    <x v="0"/>
    <s v="50"/>
    <x v="5"/>
    <x v="2"/>
    <x v="0"/>
    <s v="Y"/>
    <s v="202206"/>
    <n v="50953"/>
    <n v="2217018.42"/>
    <n v="0.95339007945358756"/>
    <n v="2325405.38"/>
    <n v="6.4386572409361797E-2"/>
    <n v="26.16"/>
    <n v="3280"/>
    <n v="77101.63"/>
    <n v="1104.81"/>
    <n v="78206.44"/>
  </r>
  <r>
    <x v="0"/>
    <x v="0"/>
    <s v="52"/>
    <x v="1"/>
    <x v="2"/>
    <x v="0"/>
    <s v="N"/>
    <s v="202206"/>
    <n v="48820"/>
    <n v="2217018.42"/>
    <n v="0.95339007945358756"/>
    <n v="2325405.38"/>
    <m/>
    <n v="24.2"/>
    <m/>
    <n v="0"/>
    <n v="0"/>
    <n v="0"/>
  </r>
  <r>
    <x v="0"/>
    <x v="0"/>
    <s v="53"/>
    <x v="0"/>
    <x v="2"/>
    <x v="0"/>
    <s v="Y"/>
    <s v="202206"/>
    <n v="13645"/>
    <n v="2217018.42"/>
    <n v="0.95339007945358756"/>
    <n v="2325405.38"/>
    <n v="6.4386572409361797E-2"/>
    <n v="26.16"/>
    <n v="878"/>
    <n v="20638.79"/>
    <n v="211.56"/>
    <n v="20850.350000000002"/>
  </r>
  <r>
    <x v="3"/>
    <x v="3"/>
    <s v="9F"/>
    <x v="7"/>
    <x v="0"/>
    <x v="2"/>
    <s v="Y"/>
    <s v="202206"/>
    <n v="17999"/>
    <n v="1108668.82"/>
    <n v="0.70250810875696579"/>
    <n v="1578158.04"/>
    <n v="8.1228823572080302E-3"/>
    <n v="135.6"/>
    <n v="146"/>
    <n v="13073.5"/>
    <n v="0"/>
    <n v="13073.5"/>
  </r>
  <r>
    <x v="3"/>
    <x v="3"/>
    <s v="9H"/>
    <x v="1"/>
    <x v="0"/>
    <x v="2"/>
    <s v="N"/>
    <s v="202206"/>
    <n v="16029"/>
    <n v="1108668.82"/>
    <n v="0.70250810875696579"/>
    <n v="1578158.04"/>
    <m/>
    <n v="30.27"/>
    <m/>
    <n v="0"/>
    <n v="0"/>
    <n v="0"/>
  </r>
  <r>
    <x v="3"/>
    <x v="3"/>
    <s v="K2"/>
    <x v="0"/>
    <x v="1"/>
    <x v="2"/>
    <s v="Y"/>
    <s v="202206"/>
    <n v="15486"/>
    <n v="1108668.82"/>
    <n v="0.70250810875696579"/>
    <n v="1578158.04"/>
    <n v="8.1239886144176127E-3"/>
    <n v="90.79"/>
    <n v="125"/>
    <n v="7494.23"/>
    <n v="0"/>
    <n v="7494.23"/>
  </r>
  <r>
    <x v="3"/>
    <x v="3"/>
    <s v="KW"/>
    <x v="11"/>
    <x v="1"/>
    <x v="2"/>
    <s v="Y"/>
    <s v="202206"/>
    <n v="7083"/>
    <n v="1108668.82"/>
    <n v="0.70250810875696579"/>
    <n v="1578158.04"/>
    <n v="8.5522867302994365E-3"/>
    <n v="90.77"/>
    <n v="60"/>
    <n v="3596.44"/>
    <n v="0"/>
    <n v="3596.44"/>
  </r>
  <r>
    <x v="25"/>
    <x v="3"/>
    <s v="90"/>
    <x v="0"/>
    <x v="2"/>
    <x v="2"/>
    <s v="Y"/>
    <s v="202206"/>
    <n v="315798"/>
    <n v="4139222.24"/>
    <n v="0.88134970811196789"/>
    <n v="4696458.4000000004"/>
    <n v="2.4176269804820027E-2"/>
    <n v="33.78"/>
    <n v="7634"/>
    <n v="214210.83"/>
    <n v="2048.39"/>
    <n v="216259.22"/>
  </r>
  <r>
    <x v="25"/>
    <x v="3"/>
    <s v="93"/>
    <x v="6"/>
    <x v="2"/>
    <x v="2"/>
    <s v="N"/>
    <s v="202206"/>
    <n v="226939"/>
    <n v="4139222.24"/>
    <n v="0.88134970811196789"/>
    <n v="4696458.4000000004"/>
    <m/>
    <n v="10.98"/>
    <m/>
    <n v="0"/>
    <n v="0"/>
    <n v="0"/>
  </r>
  <r>
    <x v="25"/>
    <x v="3"/>
    <s v="95"/>
    <x v="7"/>
    <x v="2"/>
    <x v="2"/>
    <s v="Y"/>
    <s v="202206"/>
    <n v="45726"/>
    <n v="4139222.24"/>
    <n v="0.88134970811196789"/>
    <n v="4696458.4000000004"/>
    <n v="2.4172977681450374E-2"/>
    <n v="33.78"/>
    <n v="1105"/>
    <n v="31006.41"/>
    <n v="392.84"/>
    <n v="31399.25"/>
  </r>
  <r>
    <x v="25"/>
    <x v="3"/>
    <s v="9F"/>
    <x v="7"/>
    <x v="0"/>
    <x v="2"/>
    <s v="Y"/>
    <s v="202206"/>
    <n v="17999"/>
    <n v="4139222.24"/>
    <n v="0.88134970811196789"/>
    <n v="4696458.4000000004"/>
    <n v="2.417297768145037E-2"/>
    <n v="135.6"/>
    <n v="435"/>
    <n v="48868.06"/>
    <n v="-112.34"/>
    <n v="48755.72"/>
  </r>
  <r>
    <x v="25"/>
    <x v="3"/>
    <s v="9H"/>
    <x v="1"/>
    <x v="0"/>
    <x v="2"/>
    <s v="N"/>
    <s v="202206"/>
    <n v="16029"/>
    <n v="4139222.24"/>
    <n v="0.88134970811196789"/>
    <n v="4696458.4000000004"/>
    <m/>
    <n v="30.27"/>
    <m/>
    <n v="0"/>
    <n v="0"/>
    <n v="0"/>
  </r>
  <r>
    <x v="25"/>
    <x v="3"/>
    <s v="K2"/>
    <x v="0"/>
    <x v="1"/>
    <x v="2"/>
    <s v="Y"/>
    <s v="202206"/>
    <n v="15486"/>
    <n v="4139222.24"/>
    <n v="0.88134970811196789"/>
    <n v="4696458.4000000004"/>
    <n v="2.4176269804820027E-2"/>
    <n v="90.79"/>
    <n v="374"/>
    <n v="28131.040000000001"/>
    <n v="0"/>
    <n v="28131.040000000001"/>
  </r>
  <r>
    <x v="25"/>
    <x v="3"/>
    <s v="KW"/>
    <x v="11"/>
    <x v="1"/>
    <x v="2"/>
    <s v="Y"/>
    <s v="202206"/>
    <n v="7083"/>
    <n v="4139222.24"/>
    <n v="0.88134970811196789"/>
    <n v="4696458.4000000004"/>
    <n v="2.5450847022724873E-2"/>
    <n v="90.77"/>
    <n v="180"/>
    <n v="13536.02"/>
    <n v="75.2"/>
    <n v="13611.220000000001"/>
  </r>
  <r>
    <x v="26"/>
    <x v="3"/>
    <s v="90"/>
    <x v="0"/>
    <x v="2"/>
    <x v="2"/>
    <s v="Y"/>
    <s v="202206"/>
    <n v="315798"/>
    <n v="4031.52"/>
    <n v="0.96671718237449411"/>
    <n v="4170.32"/>
    <n v="2.1467832333495607E-5"/>
    <n v="33.78"/>
    <n v="6"/>
    <n v="184.67"/>
    <n v="0"/>
    <n v="184.67"/>
  </r>
  <r>
    <x v="26"/>
    <x v="3"/>
    <s v="93"/>
    <x v="6"/>
    <x v="2"/>
    <x v="2"/>
    <s v="N"/>
    <s v="202206"/>
    <n v="226939"/>
    <n v="4031.52"/>
    <n v="0.96671718237449411"/>
    <n v="4170.32"/>
    <m/>
    <n v="10.98"/>
    <m/>
    <n v="0"/>
    <n v="0"/>
    <n v="0"/>
  </r>
  <r>
    <x v="26"/>
    <x v="3"/>
    <s v="95"/>
    <x v="7"/>
    <x v="2"/>
    <x v="2"/>
    <s v="Y"/>
    <s v="202206"/>
    <n v="45726"/>
    <n v="4031.52"/>
    <n v="0.96671718237449411"/>
    <n v="4170.32"/>
    <n v="2.1464909022617148E-5"/>
    <n v="33.78"/>
    <n v="0"/>
    <n v="0"/>
    <n v="0"/>
    <n v="0"/>
  </r>
  <r>
    <x v="26"/>
    <x v="3"/>
    <s v="9F"/>
    <x v="7"/>
    <x v="0"/>
    <x v="2"/>
    <s v="Y"/>
    <s v="202206"/>
    <n v="17999"/>
    <n v="4031.52"/>
    <n v="0.96671718237449411"/>
    <n v="4170.32"/>
    <n v="2.1464909022617148E-5"/>
    <n v="135.6"/>
    <n v="0"/>
    <n v="0"/>
    <n v="0"/>
    <n v="0"/>
  </r>
  <r>
    <x v="26"/>
    <x v="3"/>
    <s v="9H"/>
    <x v="1"/>
    <x v="0"/>
    <x v="2"/>
    <s v="N"/>
    <s v="202206"/>
    <n v="16029"/>
    <n v="4031.52"/>
    <n v="0.96671718237449411"/>
    <n v="4170.32"/>
    <m/>
    <n v="30.27"/>
    <m/>
    <n v="0"/>
    <n v="0"/>
    <n v="0"/>
  </r>
  <r>
    <x v="26"/>
    <x v="3"/>
    <s v="K2"/>
    <x v="0"/>
    <x v="1"/>
    <x v="2"/>
    <s v="Y"/>
    <s v="202206"/>
    <n v="15486"/>
    <n v="4031.52"/>
    <n v="0.96671718237449411"/>
    <n v="4170.32"/>
    <n v="2.1467832333495607E-5"/>
    <n v="90.79"/>
    <n v="0"/>
    <n v="0"/>
    <n v="0"/>
    <n v="0"/>
  </r>
  <r>
    <x v="26"/>
    <x v="3"/>
    <s v="KW"/>
    <x v="11"/>
    <x v="1"/>
    <x v="2"/>
    <s v="Y"/>
    <s v="202206"/>
    <n v="7083"/>
    <n v="4031.52"/>
    <n v="0.96671718237449411"/>
    <n v="4170.32"/>
    <n v="2.2599620249124314E-5"/>
    <n v="90.77"/>
    <n v="0"/>
    <n v="0"/>
    <n v="0"/>
    <n v="0"/>
  </r>
  <r>
    <x v="4"/>
    <x v="4"/>
    <s v="31"/>
    <x v="7"/>
    <x v="2"/>
    <x v="3"/>
    <s v="Y"/>
    <s v="202206"/>
    <n v="5693"/>
    <n v="414095"/>
    <n v="0.84150019369369577"/>
    <n v="492091.39"/>
    <n v="3.2583960142284762E-2"/>
    <n v="4.97"/>
    <n v="185"/>
    <n v="729.23"/>
    <n v="7.89"/>
    <n v="737.12"/>
  </r>
  <r>
    <x v="4"/>
    <x v="4"/>
    <s v="33"/>
    <x v="7"/>
    <x v="0"/>
    <x v="3"/>
    <s v="Y"/>
    <s v="202206"/>
    <n v="3352"/>
    <n v="414095"/>
    <n v="0.84150019369369577"/>
    <n v="492091.39"/>
    <n v="3.2583960142284756E-2"/>
    <n v="57.63"/>
    <n v="109"/>
    <n v="4968.8599999999997"/>
    <n v="-0.01"/>
    <n v="4968.8499999999995"/>
  </r>
  <r>
    <x v="4"/>
    <x v="4"/>
    <s v="34"/>
    <x v="0"/>
    <x v="0"/>
    <x v="3"/>
    <s v="Y"/>
    <s v="202206"/>
    <n v="4441"/>
    <n v="414095"/>
    <n v="0.84150019369369577"/>
    <n v="492091.39"/>
    <n v="3.2583960142284762E-2"/>
    <n v="57.63"/>
    <n v="144"/>
    <n v="6564.37"/>
    <n v="-45.59"/>
    <n v="6518.78"/>
  </r>
  <r>
    <x v="27"/>
    <x v="4"/>
    <s v="31"/>
    <x v="7"/>
    <x v="2"/>
    <x v="3"/>
    <s v="Y"/>
    <s v="202206"/>
    <n v="5693"/>
    <n v="4424884.4400000004"/>
    <n v="0.75540122782485908"/>
    <n v="5857661.1699999999"/>
    <n v="0.38786656700148547"/>
    <n v="4.97"/>
    <n v="2208"/>
    <n v="7812.94"/>
    <n v="70.77"/>
    <n v="7883.71"/>
  </r>
  <r>
    <x v="27"/>
    <x v="4"/>
    <s v="33"/>
    <x v="7"/>
    <x v="0"/>
    <x v="3"/>
    <s v="Y"/>
    <s v="202206"/>
    <n v="3352"/>
    <n v="4424884.4400000004"/>
    <n v="0.75540122782485908"/>
    <n v="5857661.1699999999"/>
    <n v="0.38786656700148542"/>
    <n v="57.63"/>
    <n v="1300"/>
    <n v="53198.27"/>
    <n v="-204.6"/>
    <n v="52993.67"/>
  </r>
  <r>
    <x v="27"/>
    <x v="4"/>
    <s v="34"/>
    <x v="0"/>
    <x v="0"/>
    <x v="3"/>
    <s v="Y"/>
    <s v="202206"/>
    <n v="4441"/>
    <n v="4424884.4400000004"/>
    <n v="0.75540122782485908"/>
    <n v="5857661.1699999999"/>
    <n v="0.38786656700148547"/>
    <n v="57.63"/>
    <n v="1722"/>
    <n v="70467.25"/>
    <n v="0"/>
    <n v="70467.25"/>
  </r>
  <r>
    <x v="27"/>
    <x v="4"/>
    <s v="36"/>
    <x v="1"/>
    <x v="2"/>
    <x v="3"/>
    <s v="Y"/>
    <s v="202206"/>
    <n v="65485"/>
    <n v="4424884.4400000004"/>
    <n v="0.75540122782485908"/>
    <n v="5857661.1699999999"/>
    <n v="0.38786656700148542"/>
    <n v="4.97"/>
    <n v="25399"/>
    <n v="89873.58"/>
    <n v="863.39"/>
    <n v="90736.97"/>
  </r>
  <r>
    <x v="27"/>
    <x v="4"/>
    <s v="37"/>
    <x v="8"/>
    <x v="2"/>
    <x v="3"/>
    <s v="Y"/>
    <s v="202206"/>
    <n v="94199"/>
    <n v="4424884.4400000004"/>
    <n v="0.75540122782485908"/>
    <n v="5857661.1699999999"/>
    <n v="0.38786656700148547"/>
    <n v="4.97"/>
    <n v="36536"/>
    <n v="129281.51"/>
    <n v="1298.6199999999999"/>
    <n v="130580.12999999999"/>
  </r>
  <r>
    <x v="27"/>
    <x v="4"/>
    <s v="K3"/>
    <x v="0"/>
    <x v="1"/>
    <x v="3"/>
    <s v="Y"/>
    <s v="202206"/>
    <n v="1435"/>
    <n v="4424884.4400000004"/>
    <n v="0.75540122782485908"/>
    <n v="5857661.1699999999"/>
    <n v="0.38786656700148547"/>
    <n v="27.46"/>
    <n v="556"/>
    <n v="10841.29"/>
    <n v="78"/>
    <n v="10919.29"/>
  </r>
  <r>
    <x v="27"/>
    <x v="4"/>
    <s v="KF"/>
    <x v="1"/>
    <x v="1"/>
    <x v="3"/>
    <s v="Y"/>
    <s v="202206"/>
    <n v="3587"/>
    <n v="4424884.4400000004"/>
    <n v="0.75540122782485908"/>
    <n v="5857661.1699999999"/>
    <n v="0.38786656700148547"/>
    <n v="27.46"/>
    <n v="1391"/>
    <n v="27122.720000000001"/>
    <n v="58.5"/>
    <n v="27181.22"/>
  </r>
  <r>
    <x v="28"/>
    <x v="9"/>
    <s v="50"/>
    <x v="5"/>
    <x v="2"/>
    <x v="0"/>
    <s v="Y"/>
    <s v="202206"/>
    <n v="50953"/>
    <n v="1893088.01"/>
    <n v="0.8270293884751494"/>
    <n v="2289021.4500000002"/>
    <n v="6.337916244822972E-2"/>
    <n v="26.16"/>
    <n v="3229"/>
    <n v="65842.77"/>
    <n v="897.19"/>
    <n v="66739.960000000006"/>
  </r>
  <r>
    <x v="28"/>
    <x v="9"/>
    <s v="52"/>
    <x v="1"/>
    <x v="2"/>
    <x v="0"/>
    <s v="Y"/>
    <s v="202206"/>
    <n v="48820"/>
    <n v="1893088.01"/>
    <n v="0.8270293884751494"/>
    <n v="2289021.4500000002"/>
    <n v="6.8032107547685822E-2"/>
    <n v="24.2"/>
    <n v="3321"/>
    <n v="62645.02"/>
    <n v="697.93"/>
    <n v="63342.95"/>
  </r>
  <r>
    <x v="28"/>
    <x v="9"/>
    <s v="53"/>
    <x v="0"/>
    <x v="2"/>
    <x v="0"/>
    <s v="Y"/>
    <s v="202206"/>
    <n v="13645"/>
    <n v="1893088.01"/>
    <n v="0.8270293884751494"/>
    <n v="2289021.4500000002"/>
    <n v="6.337916244822972E-2"/>
    <n v="26.16"/>
    <n v="864"/>
    <n v="17617.89"/>
    <n v="183.53"/>
    <n v="17801.419999999998"/>
  </r>
  <r>
    <x v="28"/>
    <x v="9"/>
    <s v="5A"/>
    <x v="0"/>
    <x v="0"/>
    <x v="0"/>
    <s v="Y"/>
    <s v="202206"/>
    <n v="2501"/>
    <n v="1893088.01"/>
    <n v="0.8270293884751494"/>
    <n v="2289021.4500000002"/>
    <n v="6.337916244822972E-2"/>
    <n v="107.29"/>
    <n v="158"/>
    <n v="13178.47"/>
    <n v="-250.23"/>
    <n v="12928.24"/>
  </r>
  <r>
    <x v="28"/>
    <x v="9"/>
    <s v="5B"/>
    <x v="1"/>
    <x v="0"/>
    <x v="0"/>
    <s v="Y"/>
    <s v="202206"/>
    <n v="3578"/>
    <n v="1893088.01"/>
    <n v="0.8270293884751494"/>
    <n v="2289021.4500000002"/>
    <n v="6.8032107547685822E-2"/>
    <n v="67.69"/>
    <n v="243"/>
    <n v="12787.32"/>
    <n v="-157.87"/>
    <n v="12629.449999999999"/>
  </r>
  <r>
    <x v="28"/>
    <x v="9"/>
    <s v="K5"/>
    <x v="0"/>
    <x v="1"/>
    <x v="0"/>
    <s v="Y"/>
    <s v="202206"/>
    <n v="1476"/>
    <n v="1893088.01"/>
    <n v="0.8270293884751494"/>
    <n v="2289021.4500000002"/>
    <n v="6.337916244822972E-2"/>
    <n v="58.75"/>
    <n v="93"/>
    <n v="4247.5600000000004"/>
    <n v="-91.34"/>
    <n v="4156.22"/>
  </r>
  <r>
    <x v="28"/>
    <x v="9"/>
    <s v="KH"/>
    <x v="1"/>
    <x v="1"/>
    <x v="0"/>
    <s v="Y"/>
    <s v="202206"/>
    <n v="2068"/>
    <n v="1893088.01"/>
    <n v="0.8270293884751494"/>
    <n v="2289021.4500000002"/>
    <n v="6.3634131529445928E-2"/>
    <n v="58.69"/>
    <n v="131"/>
    <n v="5977.01"/>
    <n v="45.63"/>
    <n v="6022.64"/>
  </r>
  <r>
    <x v="29"/>
    <x v="9"/>
    <s v="50"/>
    <x v="5"/>
    <x v="2"/>
    <x v="0"/>
    <s v="Y"/>
    <s v="202206"/>
    <n v="50953"/>
    <n v="319066.25"/>
    <n v="0.71511240532779463"/>
    <n v="446176.36"/>
    <n v="1.2353874622275742E-2"/>
    <n v="26.16"/>
    <n v="629"/>
    <n v="11090.32"/>
    <n v="158.68"/>
    <n v="11249"/>
  </r>
  <r>
    <x v="29"/>
    <x v="9"/>
    <s v="52"/>
    <x v="1"/>
    <x v="2"/>
    <x v="0"/>
    <s v="Y"/>
    <s v="202206"/>
    <n v="48820"/>
    <n v="319066.25"/>
    <n v="0.71511240532779463"/>
    <n v="446176.36"/>
    <n v="1.3260827288776601E-2"/>
    <n v="24.2"/>
    <n v="647"/>
    <n v="10552.98"/>
    <n v="97.86"/>
    <n v="10650.84"/>
  </r>
  <r>
    <x v="29"/>
    <x v="9"/>
    <s v="53"/>
    <x v="0"/>
    <x v="2"/>
    <x v="0"/>
    <s v="Y"/>
    <s v="202206"/>
    <n v="13645"/>
    <n v="319066.25"/>
    <n v="0.71511240532779463"/>
    <n v="446176.36"/>
    <n v="1.2353874622275742E-2"/>
    <n v="26.16"/>
    <n v="168"/>
    <n v="2962.12"/>
    <n v="35.26"/>
    <n v="2997.38"/>
  </r>
  <r>
    <x v="29"/>
    <x v="9"/>
    <s v="5A"/>
    <x v="0"/>
    <x v="0"/>
    <x v="0"/>
    <s v="Y"/>
    <s v="202206"/>
    <n v="2501"/>
    <n v="319066.25"/>
    <n v="0.71511240532779463"/>
    <n v="446176.36"/>
    <n v="1.2353874622275742E-2"/>
    <n v="107.29"/>
    <n v="30"/>
    <n v="2163.63"/>
    <n v="-144.24"/>
    <n v="2019.39"/>
  </r>
  <r>
    <x v="29"/>
    <x v="9"/>
    <s v="5B"/>
    <x v="1"/>
    <x v="0"/>
    <x v="0"/>
    <s v="Y"/>
    <s v="202206"/>
    <n v="3578"/>
    <n v="319066.25"/>
    <n v="0.71511240532779463"/>
    <n v="446176.36"/>
    <n v="1.3260827288776601E-2"/>
    <n v="67.69"/>
    <n v="47"/>
    <n v="2138.58"/>
    <n v="0"/>
    <n v="2138.58"/>
  </r>
  <r>
    <x v="29"/>
    <x v="9"/>
    <s v="K5"/>
    <x v="0"/>
    <x v="1"/>
    <x v="0"/>
    <s v="Y"/>
    <s v="202206"/>
    <n v="1476"/>
    <n v="319066.25"/>
    <n v="0.71511240532779463"/>
    <n v="446176.36"/>
    <n v="1.2353874622275742E-2"/>
    <n v="58.75"/>
    <n v="18"/>
    <n v="710.86"/>
    <n v="0"/>
    <n v="710.86"/>
  </r>
  <r>
    <x v="29"/>
    <x v="9"/>
    <s v="KH"/>
    <x v="1"/>
    <x v="1"/>
    <x v="0"/>
    <s v="Y"/>
    <s v="202206"/>
    <n v="2068"/>
    <n v="319066.25"/>
    <n v="0.71511240532779463"/>
    <n v="446176.36"/>
    <n v="1.2403573228887571E-2"/>
    <n v="58.69"/>
    <n v="25"/>
    <n v="986.29"/>
    <n v="0"/>
    <n v="986.29"/>
  </r>
  <r>
    <x v="30"/>
    <x v="12"/>
    <s v="71"/>
    <x v="0"/>
    <x v="2"/>
    <x v="7"/>
    <s v="Y"/>
    <s v="202206"/>
    <n v="112349"/>
    <n v="47249449.369999997"/>
    <n v="0.60779022768621482"/>
    <n v="77739731.929999992"/>
    <n v="0.5336230273185476"/>
    <n v="10.74"/>
    <n v="59952"/>
    <n v="368844.26"/>
    <n v="3660.63"/>
    <n v="372504.89"/>
  </r>
  <r>
    <x v="30"/>
    <x v="12"/>
    <s v="72"/>
    <x v="9"/>
    <x v="2"/>
    <x v="7"/>
    <s v="Y"/>
    <s v="202206"/>
    <n v="479705"/>
    <n v="47249449.369999997"/>
    <n v="0.60779022768621482"/>
    <n v="77739731.929999992"/>
    <n v="0.5063108832258103"/>
    <n v="10.86"/>
    <n v="242879"/>
    <n v="1510966.6"/>
    <n v="11720.49"/>
    <n v="1522687.09"/>
  </r>
  <r>
    <x v="30"/>
    <x v="12"/>
    <s v="79"/>
    <x v="14"/>
    <x v="2"/>
    <x v="7"/>
    <s v="Y"/>
    <s v="202206"/>
    <n v="348042"/>
    <n v="47249449.369999997"/>
    <n v="0.60779022768621482"/>
    <n v="77739731.929999992"/>
    <n v="0.55100475595568932"/>
    <n v="10.15"/>
    <n v="191772"/>
    <n v="1115029.3799999999"/>
    <n v="12303.17"/>
    <n v="1127332.5499999998"/>
  </r>
  <r>
    <x v="30"/>
    <x v="12"/>
    <s v="7G"/>
    <x v="7"/>
    <x v="2"/>
    <x v="7"/>
    <s v="Y"/>
    <s v="202206"/>
    <n v="16973"/>
    <n v="47249449.369999997"/>
    <n v="0.60779022768621482"/>
    <n v="77739731.929999992"/>
    <n v="0.50490047051960496"/>
    <n v="10.9"/>
    <n v="8569"/>
    <n v="53504.67"/>
    <n v="874.17"/>
    <n v="54378.84"/>
  </r>
  <r>
    <x v="30"/>
    <x v="12"/>
    <s v="7H"/>
    <x v="3"/>
    <x v="2"/>
    <x v="7"/>
    <s v="Y"/>
    <s v="202206"/>
    <n v="133494"/>
    <n v="47249449.369999997"/>
    <n v="0.60779022768621482"/>
    <n v="77739731.929999992"/>
    <n v="0.50490047051960496"/>
    <n v="10.9"/>
    <n v="67401"/>
    <n v="420850.56"/>
    <n v="6187.8"/>
    <n v="427038.36"/>
  </r>
  <r>
    <x v="30"/>
    <x v="12"/>
    <s v="7P"/>
    <x v="0"/>
    <x v="0"/>
    <x v="7"/>
    <s v="Y"/>
    <s v="202206"/>
    <n v="17716"/>
    <n v="47249449.369999997"/>
    <n v="0.60779022768621482"/>
    <n v="77739731.929999992"/>
    <n v="0.5336230273185476"/>
    <n v="48.11"/>
    <n v="9453"/>
    <n v="259828.38"/>
    <n v="-2363.84"/>
    <n v="257464.54"/>
  </r>
  <r>
    <x v="30"/>
    <x v="12"/>
    <s v="7R"/>
    <x v="3"/>
    <x v="0"/>
    <x v="7"/>
    <s v="Y"/>
    <s v="202206"/>
    <n v="30857"/>
    <n v="47249449.369999997"/>
    <n v="0.60779022768621482"/>
    <n v="77739731.929999992"/>
    <n v="0.50490047051960496"/>
    <n v="65.03"/>
    <n v="15579"/>
    <n v="578808.5"/>
    <n v="-6278.88"/>
    <n v="572529.62"/>
  </r>
  <r>
    <x v="30"/>
    <x v="12"/>
    <s v="7S"/>
    <x v="7"/>
    <x v="0"/>
    <x v="7"/>
    <s v="Y"/>
    <s v="202206"/>
    <n v="5442"/>
    <n v="47249449.369999997"/>
    <n v="0.60779022768621482"/>
    <n v="77739731.929999992"/>
    <n v="0.51867040119121011"/>
    <n v="61.83"/>
    <n v="2822"/>
    <n v="99686.84"/>
    <n v="-1095.07"/>
    <n v="98591.76999999999"/>
  </r>
  <r>
    <x v="30"/>
    <x v="12"/>
    <s v="K4"/>
    <x v="0"/>
    <x v="1"/>
    <x v="7"/>
    <s v="Y"/>
    <s v="202206"/>
    <n v="7057"/>
    <n v="47249449.369999997"/>
    <n v="0.60779022768621482"/>
    <n v="77739731.929999992"/>
    <n v="0.5336230273185476"/>
    <n v="22.74"/>
    <n v="3765"/>
    <n v="48914.43"/>
    <n v="129.91999999999999"/>
    <n v="49044.35"/>
  </r>
  <r>
    <x v="30"/>
    <x v="12"/>
    <s v="KM"/>
    <x v="9"/>
    <x v="1"/>
    <x v="7"/>
    <s v="Y"/>
    <s v="202206"/>
    <n v="21946"/>
    <n v="47249449.369999997"/>
    <n v="0.60779022768621482"/>
    <n v="77739731.929999992"/>
    <n v="0.5063108832258103"/>
    <n v="23.79"/>
    <n v="11111"/>
    <n v="151018.15"/>
    <n v="95.15"/>
    <n v="151113.29999999999"/>
  </r>
  <r>
    <x v="30"/>
    <x v="12"/>
    <s v="KQ"/>
    <x v="3"/>
    <x v="1"/>
    <x v="7"/>
    <s v="Y"/>
    <s v="202206"/>
    <n v="10097"/>
    <n v="47249449.369999997"/>
    <n v="0.60779022768621482"/>
    <n v="77739731.929999992"/>
    <n v="0.50490047051960485"/>
    <n v="23.86"/>
    <n v="5097"/>
    <n v="69481.09"/>
    <n v="68.150000000000006"/>
    <n v="69549.239999999991"/>
  </r>
  <r>
    <x v="19"/>
    <x v="10"/>
    <s v="43"/>
    <x v="11"/>
    <x v="2"/>
    <x v="6"/>
    <s v="Y"/>
    <s v="202206"/>
    <n v="36762"/>
    <n v="26872404.420000002"/>
    <n v="0.80608117770484067"/>
    <n v="33337094.530000001"/>
    <n v="0.49016889702836614"/>
    <n v="12.15"/>
    <n v="18019"/>
    <n v="166328.67000000001"/>
    <n v="2132.3000000000002"/>
    <n v="168460.97"/>
  </r>
  <r>
    <x v="19"/>
    <x v="10"/>
    <s v="44"/>
    <x v="0"/>
    <x v="2"/>
    <x v="6"/>
    <s v="Y"/>
    <s v="202206"/>
    <n v="15802"/>
    <n v="26872404.420000002"/>
    <n v="0.80608117770484067"/>
    <n v="33337094.530000001"/>
    <n v="0.51570717276903755"/>
    <n v="11.3"/>
    <n v="8149"/>
    <n v="69958.89"/>
    <n v="523.67999999999995"/>
    <n v="70482.569999999992"/>
  </r>
  <r>
    <x v="19"/>
    <x v="10"/>
    <s v="45"/>
    <x v="0"/>
    <x v="0"/>
    <x v="6"/>
    <s v="Y"/>
    <s v="202206"/>
    <n v="4945"/>
    <n v="26872404.420000002"/>
    <n v="0.80608117770484067"/>
    <n v="33337094.530000001"/>
    <n v="0.51570717276903755"/>
    <n v="49.27"/>
    <n v="2550"/>
    <n v="95198.34"/>
    <n v="-933.31"/>
    <n v="94265.03"/>
  </r>
  <r>
    <x v="19"/>
    <x v="10"/>
    <s v="46"/>
    <x v="7"/>
    <x v="0"/>
    <x v="6"/>
    <s v="Y"/>
    <s v="202206"/>
    <n v="3120"/>
    <n v="26872404.420000002"/>
    <n v="0.80608117770484067"/>
    <n v="33337094.530000001"/>
    <n v="0.49016889702836614"/>
    <n v="50"/>
    <n v="1529"/>
    <n v="57927.41"/>
    <n v="-530.39"/>
    <n v="57397.020000000004"/>
  </r>
  <r>
    <x v="19"/>
    <x v="10"/>
    <s v="47"/>
    <x v="1"/>
    <x v="0"/>
    <x v="6"/>
    <s v="Y"/>
    <s v="202206"/>
    <n v="16705"/>
    <n v="26872404.420000002"/>
    <n v="0.80608117770484067"/>
    <n v="33337094.530000001"/>
    <n v="0.49016889702836602"/>
    <n v="50"/>
    <n v="8188"/>
    <n v="310209.06"/>
    <n v="-2007.95"/>
    <n v="308201.11"/>
  </r>
  <r>
    <x v="19"/>
    <x v="10"/>
    <s v="KA"/>
    <x v="13"/>
    <x v="1"/>
    <x v="6"/>
    <s v="Y"/>
    <s v="202206"/>
    <n v="7794"/>
    <n v="26872404.420000002"/>
    <n v="0.80608117770484067"/>
    <n v="33337094.530000001"/>
    <n v="0.49016889702836614"/>
    <n v="51.02"/>
    <n v="3820"/>
    <n v="147676.18"/>
    <n v="115.98"/>
    <n v="147792.16"/>
  </r>
  <r>
    <x v="19"/>
    <x v="10"/>
    <s v="KE"/>
    <x v="1"/>
    <x v="1"/>
    <x v="6"/>
    <s v="Y"/>
    <s v="202206"/>
    <n v="7051"/>
    <n v="26872404.420000002"/>
    <n v="0.80608117770484067"/>
    <n v="33337094.530000001"/>
    <n v="0.49016889702836614"/>
    <n v="51.02"/>
    <n v="3456"/>
    <n v="133604.42000000001"/>
    <n v="154.63"/>
    <n v="133759.05000000002"/>
  </r>
  <r>
    <x v="31"/>
    <x v="5"/>
    <s v="KP"/>
    <x v="9"/>
    <x v="1"/>
    <x v="4"/>
    <s v="Y"/>
    <s v="202206"/>
    <n v="5609"/>
    <n v="349.74"/>
    <n v="0.85840512480671527"/>
    <n v="407.43"/>
    <n v="2.2783394488421691E-5"/>
    <n v="6.65"/>
    <n v="0"/>
    <n v="0"/>
    <n v="0"/>
    <n v="0"/>
  </r>
  <r>
    <x v="31"/>
    <x v="5"/>
    <s v="KU"/>
    <x v="3"/>
    <x v="1"/>
    <x v="4"/>
    <s v="Y"/>
    <s v="202206"/>
    <n v="5652"/>
    <n v="349.74"/>
    <n v="0.85840512480671527"/>
    <n v="407.43"/>
    <n v="2.2783394488421691E-5"/>
    <n v="6.65"/>
    <n v="0"/>
    <n v="0"/>
    <n v="0"/>
    <n v="0"/>
  </r>
  <r>
    <x v="31"/>
    <x v="5"/>
    <s v="N1"/>
    <x v="0"/>
    <x v="2"/>
    <x v="4"/>
    <s v="N"/>
    <s v="202206"/>
    <n v="97896"/>
    <n v="349.74"/>
    <n v="0.85840512480671527"/>
    <n v="407.43"/>
    <m/>
    <n v="3.92"/>
    <m/>
    <n v="0"/>
    <n v="0"/>
    <n v="0"/>
  </r>
  <r>
    <x v="31"/>
    <x v="5"/>
    <s v="N2"/>
    <x v="1"/>
    <x v="2"/>
    <x v="4"/>
    <s v="Y"/>
    <s v="202206"/>
    <n v="159833"/>
    <n v="349.74"/>
    <n v="0.85840512480671527"/>
    <n v="407.43"/>
    <n v="2.2783394488421691E-5"/>
    <n v="3.92"/>
    <n v="3"/>
    <n v="9.51"/>
    <n v="0"/>
    <n v="9.51"/>
  </r>
  <r>
    <x v="31"/>
    <x v="5"/>
    <s v="N3"/>
    <x v="10"/>
    <x v="0"/>
    <x v="4"/>
    <s v="Y"/>
    <s v="202206"/>
    <n v="0"/>
    <n v="349.74"/>
    <n v="0.85840512480671527"/>
    <n v="407.43"/>
    <n v="2.2783394488421691E-5"/>
    <n v="30.45"/>
    <n v="0"/>
    <n v="0"/>
    <n v="0"/>
    <n v="0"/>
  </r>
  <r>
    <x v="31"/>
    <x v="5"/>
    <s v="N4"/>
    <x v="3"/>
    <x v="0"/>
    <x v="4"/>
    <s v="Y"/>
    <s v="202206"/>
    <n v="13743"/>
    <n v="349.74"/>
    <n v="0.85840512480671527"/>
    <n v="407.43"/>
    <n v="2.2783394488421691E-5"/>
    <n v="30.45"/>
    <n v="0"/>
    <n v="0"/>
    <n v="0"/>
    <n v="0"/>
  </r>
  <r>
    <x v="32"/>
    <x v="3"/>
    <s v="90"/>
    <x v="0"/>
    <x v="2"/>
    <x v="2"/>
    <s v="Y"/>
    <s v="202206"/>
    <n v="315798"/>
    <n v="2303.73"/>
    <n v="0.8756999007879942"/>
    <n v="2630.73"/>
    <n v="1.3542382971737637E-5"/>
    <n v="33.78"/>
    <n v="4"/>
    <n v="111.52"/>
    <n v="0"/>
    <n v="111.52"/>
  </r>
  <r>
    <x v="32"/>
    <x v="3"/>
    <s v="93"/>
    <x v="6"/>
    <x v="2"/>
    <x v="2"/>
    <s v="N"/>
    <s v="202206"/>
    <n v="226939"/>
    <n v="2303.73"/>
    <n v="0.8756999007879942"/>
    <n v="2630.73"/>
    <m/>
    <n v="10.98"/>
    <m/>
    <n v="0"/>
    <n v="0"/>
    <n v="0"/>
  </r>
  <r>
    <x v="32"/>
    <x v="3"/>
    <s v="95"/>
    <x v="7"/>
    <x v="2"/>
    <x v="2"/>
    <s v="Y"/>
    <s v="202206"/>
    <n v="45726"/>
    <n v="2303.73"/>
    <n v="0.8756999007879942"/>
    <n v="2630.73"/>
    <n v="1.3540538882644405E-5"/>
    <n v="33.78"/>
    <n v="0"/>
    <n v="0"/>
    <n v="0"/>
    <n v="0"/>
  </r>
  <r>
    <x v="32"/>
    <x v="3"/>
    <s v="9F"/>
    <x v="7"/>
    <x v="0"/>
    <x v="2"/>
    <s v="Y"/>
    <s v="202206"/>
    <n v="17999"/>
    <n v="2303.73"/>
    <n v="0.8756999007879942"/>
    <n v="2630.73"/>
    <n v="1.3540538882644404E-5"/>
    <n v="135.6"/>
    <n v="0"/>
    <n v="0"/>
    <n v="0"/>
    <n v="0"/>
  </r>
  <r>
    <x v="32"/>
    <x v="3"/>
    <s v="9H"/>
    <x v="1"/>
    <x v="0"/>
    <x v="2"/>
    <s v="N"/>
    <s v="202206"/>
    <n v="16029"/>
    <n v="2303.73"/>
    <n v="0.8756999007879942"/>
    <n v="2630.73"/>
    <m/>
    <n v="30.27"/>
    <m/>
    <n v="0"/>
    <n v="0"/>
    <n v="0"/>
  </r>
  <r>
    <x v="32"/>
    <x v="3"/>
    <s v="K2"/>
    <x v="0"/>
    <x v="1"/>
    <x v="2"/>
    <s v="Y"/>
    <s v="202206"/>
    <n v="15486"/>
    <n v="2303.73"/>
    <n v="0.8756999007879942"/>
    <n v="2630.73"/>
    <n v="1.3542382971737637E-5"/>
    <n v="90.79"/>
    <n v="0"/>
    <n v="0"/>
    <n v="0"/>
    <n v="0"/>
  </r>
  <r>
    <x v="32"/>
    <x v="3"/>
    <s v="KW"/>
    <x v="11"/>
    <x v="1"/>
    <x v="2"/>
    <s v="Y"/>
    <s v="202206"/>
    <n v="7083"/>
    <n v="2303.73"/>
    <n v="0.8756999007879942"/>
    <n v="2630.73"/>
    <n v="1.4256339795981798E-5"/>
    <n v="90.77"/>
    <n v="0"/>
    <n v="0"/>
    <n v="0"/>
    <n v="0"/>
  </r>
  <r>
    <x v="33"/>
    <x v="4"/>
    <s v="31"/>
    <x v="7"/>
    <x v="2"/>
    <x v="3"/>
    <s v="Y"/>
    <s v="202206"/>
    <n v="5693"/>
    <n v="1902302.92"/>
    <n v="0.92355516078268141"/>
    <n v="2059761.02"/>
    <n v="0.13638761486623815"/>
    <n v="4.97"/>
    <n v="776"/>
    <n v="3357.08"/>
    <n v="34.619999999999997"/>
    <n v="3391.7"/>
  </r>
  <r>
    <x v="33"/>
    <x v="4"/>
    <s v="33"/>
    <x v="7"/>
    <x v="0"/>
    <x v="3"/>
    <s v="Y"/>
    <s v="202206"/>
    <n v="3352"/>
    <n v="1902302.92"/>
    <n v="0.92355516078268141"/>
    <n v="2059761.02"/>
    <n v="0.13638761486623815"/>
    <n v="57.63"/>
    <n v="457"/>
    <n v="22864.17"/>
    <n v="-50.04"/>
    <n v="22814.129999999997"/>
  </r>
  <r>
    <x v="33"/>
    <x v="4"/>
    <s v="34"/>
    <x v="0"/>
    <x v="0"/>
    <x v="3"/>
    <s v="Y"/>
    <s v="202206"/>
    <n v="4441"/>
    <n v="1902302.92"/>
    <n v="0.92355516078268141"/>
    <n v="2059761.02"/>
    <n v="0.13638761486623815"/>
    <n v="57.63"/>
    <n v="605"/>
    <n v="30268.76"/>
    <n v="-150.08000000000001"/>
    <n v="30118.679999999997"/>
  </r>
  <r>
    <x v="33"/>
    <x v="4"/>
    <s v="36"/>
    <x v="1"/>
    <x v="2"/>
    <x v="3"/>
    <s v="Y"/>
    <s v="202206"/>
    <n v="65485"/>
    <n v="1902302.92"/>
    <n v="0.92355516078268141"/>
    <n v="2059761.02"/>
    <n v="0.13638761486623815"/>
    <n v="4.97"/>
    <n v="8931"/>
    <n v="38636.76"/>
    <n v="372.04"/>
    <n v="39008.800000000003"/>
  </r>
  <r>
    <x v="33"/>
    <x v="4"/>
    <s v="37"/>
    <x v="8"/>
    <x v="2"/>
    <x v="3"/>
    <s v="Y"/>
    <s v="202206"/>
    <n v="94199"/>
    <n v="1902302.92"/>
    <n v="0.92355516078268141"/>
    <n v="2059761.02"/>
    <n v="0.13638761486623815"/>
    <n v="4.97"/>
    <n v="12847"/>
    <n v="55577.919999999998"/>
    <n v="558.05999999999995"/>
    <n v="56135.979999999996"/>
  </r>
  <r>
    <x v="33"/>
    <x v="4"/>
    <s v="K3"/>
    <x v="0"/>
    <x v="1"/>
    <x v="3"/>
    <s v="Y"/>
    <s v="202206"/>
    <n v="1435"/>
    <n v="1902302.92"/>
    <n v="0.92355516078268141"/>
    <n v="2059761.02"/>
    <n v="0.13638761486623815"/>
    <n v="27.46"/>
    <n v="195"/>
    <n v="4648.6400000000003"/>
    <n v="47.68"/>
    <n v="4696.3200000000006"/>
  </r>
  <r>
    <x v="33"/>
    <x v="4"/>
    <s v="KF"/>
    <x v="1"/>
    <x v="1"/>
    <x v="3"/>
    <s v="Y"/>
    <s v="202206"/>
    <n v="3587"/>
    <n v="1902302.92"/>
    <n v="0.92355516078268141"/>
    <n v="2059761.02"/>
    <n v="0.13638761486623815"/>
    <n v="27.46"/>
    <n v="489"/>
    <n v="11657.36"/>
    <n v="23.83"/>
    <n v="11681.19"/>
  </r>
  <r>
    <x v="34"/>
    <x v="13"/>
    <s v="31"/>
    <x v="7"/>
    <x v="2"/>
    <x v="3"/>
    <s v="Y"/>
    <s v="202206"/>
    <n v="5693"/>
    <n v="590715.27"/>
    <n v="0.93158937434579892"/>
    <n v="634094.04"/>
    <n v="4.1986702766370933E-2"/>
    <n v="4.97"/>
    <n v="239"/>
    <n v="1042.94"/>
    <n v="13.08"/>
    <n v="1056.02"/>
  </r>
  <r>
    <x v="34"/>
    <x v="13"/>
    <s v="33"/>
    <x v="7"/>
    <x v="0"/>
    <x v="3"/>
    <s v="Y"/>
    <s v="202206"/>
    <n v="3352"/>
    <n v="590715.27"/>
    <n v="0.93158937434579892"/>
    <n v="634094.04"/>
    <n v="4.1986702766370933E-2"/>
    <n v="57.63"/>
    <n v="140"/>
    <n v="7065.27"/>
    <n v="-50.47"/>
    <n v="7014.8"/>
  </r>
  <r>
    <x v="34"/>
    <x v="13"/>
    <s v="34"/>
    <x v="0"/>
    <x v="0"/>
    <x v="3"/>
    <s v="Y"/>
    <s v="202206"/>
    <n v="4441"/>
    <n v="590715.27"/>
    <n v="0.93158937434579892"/>
    <n v="634094.04"/>
    <n v="4.1986702766370933E-2"/>
    <n v="57.63"/>
    <n v="186"/>
    <n v="9386.7199999999993"/>
    <n v="-50.47"/>
    <n v="9336.25"/>
  </r>
  <r>
    <x v="34"/>
    <x v="13"/>
    <s v="36"/>
    <x v="1"/>
    <x v="2"/>
    <x v="3"/>
    <s v="Y"/>
    <s v="202206"/>
    <n v="65485"/>
    <n v="590715.27"/>
    <n v="0.93158937434579892"/>
    <n v="634094.04"/>
    <n v="4.1986702766370933E-2"/>
    <n v="4.97"/>
    <n v="2749"/>
    <n v="11996.02"/>
    <n v="113.45"/>
    <n v="12109.470000000001"/>
  </r>
  <r>
    <x v="34"/>
    <x v="13"/>
    <s v="37"/>
    <x v="8"/>
    <x v="2"/>
    <x v="3"/>
    <s v="Y"/>
    <s v="202206"/>
    <n v="94199"/>
    <n v="590715.27"/>
    <n v="0.93158937434579892"/>
    <n v="634094.04"/>
    <n v="4.1986702766370933E-2"/>
    <n v="4.97"/>
    <n v="3955"/>
    <n v="17258.73"/>
    <n v="157.1"/>
    <n v="17415.829999999998"/>
  </r>
  <r>
    <x v="34"/>
    <x v="13"/>
    <s v="K3"/>
    <x v="0"/>
    <x v="1"/>
    <x v="3"/>
    <s v="Y"/>
    <s v="202206"/>
    <n v="1435"/>
    <n v="590715.27"/>
    <n v="0.93158937434579892"/>
    <n v="634094.04"/>
    <n v="4.1986702766370933E-2"/>
    <n v="27.46"/>
    <n v="60"/>
    <n v="1442.79"/>
    <n v="0"/>
    <n v="1442.79"/>
  </r>
  <r>
    <x v="34"/>
    <x v="13"/>
    <s v="KF"/>
    <x v="1"/>
    <x v="1"/>
    <x v="3"/>
    <s v="Y"/>
    <s v="202206"/>
    <n v="3587"/>
    <n v="590715.27"/>
    <n v="0.93158937434579892"/>
    <n v="634094.04"/>
    <n v="4.1986702766370933E-2"/>
    <n v="27.46"/>
    <n v="150"/>
    <n v="3606.98"/>
    <n v="24.05"/>
    <n v="3631.03"/>
  </r>
  <r>
    <x v="35"/>
    <x v="6"/>
    <s v="63"/>
    <x v="0"/>
    <x v="2"/>
    <x v="5"/>
    <s v="N"/>
    <s v="202206"/>
    <n v="178855"/>
    <n v="26492.87"/>
    <n v="0.82691066992484319"/>
    <n v="32038.37"/>
    <m/>
    <n v="0.97"/>
    <m/>
    <n v="0"/>
    <n v="0"/>
    <n v="0"/>
  </r>
  <r>
    <x v="35"/>
    <x v="6"/>
    <s v="66"/>
    <x v="12"/>
    <x v="2"/>
    <x v="5"/>
    <s v="Y"/>
    <s v="202206"/>
    <n v="158845"/>
    <n v="26492.87"/>
    <n v="0.82691066992484319"/>
    <n v="32038.37"/>
    <n v="3.0490084746658173E-3"/>
    <n v="2.06"/>
    <n v="484"/>
    <n v="777.06"/>
    <n v="9.6300000000000008"/>
    <n v="786.68999999999994"/>
  </r>
  <r>
    <x v="35"/>
    <x v="6"/>
    <s v="67"/>
    <x v="11"/>
    <x v="2"/>
    <x v="5"/>
    <s v="N"/>
    <s v="202206"/>
    <n v="91103"/>
    <n v="26492.87"/>
    <n v="0.82691066992484319"/>
    <n v="32038.37"/>
    <m/>
    <n v="2.09"/>
    <m/>
    <n v="0"/>
    <n v="0"/>
    <n v="0"/>
  </r>
  <r>
    <x v="35"/>
    <x v="6"/>
    <s v="69"/>
    <x v="0"/>
    <x v="0"/>
    <x v="5"/>
    <s v="N"/>
    <s v="202206"/>
    <n v="16996"/>
    <n v="26492.87"/>
    <n v="0.82691066992484319"/>
    <n v="32038.37"/>
    <m/>
    <n v="22.13"/>
    <m/>
    <n v="0"/>
    <n v="0"/>
    <n v="0"/>
  </r>
  <r>
    <x v="35"/>
    <x v="6"/>
    <s v="6C"/>
    <x v="10"/>
    <x v="0"/>
    <x v="5"/>
    <s v="N"/>
    <s v="202206"/>
    <n v="0"/>
    <n v="26492.87"/>
    <n v="0.82691066992484319"/>
    <n v="32038.37"/>
    <m/>
    <n v="5.93"/>
    <m/>
    <n v="0"/>
    <n v="0"/>
    <n v="0"/>
  </r>
  <r>
    <x v="35"/>
    <x v="6"/>
    <s v="K1"/>
    <x v="11"/>
    <x v="1"/>
    <x v="5"/>
    <s v="N"/>
    <s v="202206"/>
    <n v="5766"/>
    <n v="26492.87"/>
    <n v="0.82691066992484319"/>
    <n v="32038.37"/>
    <m/>
    <n v="2.58"/>
    <m/>
    <n v="0"/>
    <n v="0"/>
    <n v="0"/>
  </r>
  <r>
    <x v="35"/>
    <x v="6"/>
    <s v="KB"/>
    <x v="12"/>
    <x v="1"/>
    <x v="5"/>
    <s v="Y"/>
    <s v="202206"/>
    <n v="9771"/>
    <n v="26492.87"/>
    <n v="0.82691066992484319"/>
    <n v="32038.37"/>
    <n v="3.0490084746658173E-3"/>
    <n v="2.54"/>
    <n v="29"/>
    <n v="57.26"/>
    <n v="0"/>
    <n v="57.26"/>
  </r>
  <r>
    <x v="36"/>
    <x v="6"/>
    <s v="63"/>
    <x v="0"/>
    <x v="2"/>
    <x v="5"/>
    <s v="Y"/>
    <s v="202206"/>
    <n v="178855"/>
    <n v="190057.51"/>
    <n v="0.78308587341712077"/>
    <n v="242703.28"/>
    <n v="2.9095146809285547E-2"/>
    <n v="0.97"/>
    <n v="5203"/>
    <n v="3724.91"/>
    <n v="40.799999999999997"/>
    <n v="3765.71"/>
  </r>
  <r>
    <x v="36"/>
    <x v="6"/>
    <s v="66"/>
    <x v="12"/>
    <x v="2"/>
    <x v="5"/>
    <s v="Y"/>
    <s v="202206"/>
    <n v="158845"/>
    <n v="190057.51"/>
    <n v="0.78308587341712077"/>
    <n v="242703.28"/>
    <n v="2.3097440898185231E-2"/>
    <n v="2.06"/>
    <n v="3668"/>
    <n v="5576.83"/>
    <n v="57.77"/>
    <n v="5634.6"/>
  </r>
  <r>
    <x v="36"/>
    <x v="6"/>
    <s v="67"/>
    <x v="11"/>
    <x v="2"/>
    <x v="5"/>
    <s v="Y"/>
    <s v="202206"/>
    <n v="91103"/>
    <n v="190057.51"/>
    <n v="0.78308587341712077"/>
    <n v="242703.28"/>
    <n v="2.2055112981464425E-2"/>
    <n v="2.09"/>
    <n v="2009"/>
    <n v="3098.97"/>
    <n v="55.53"/>
    <n v="3154.5"/>
  </r>
  <r>
    <x v="36"/>
    <x v="6"/>
    <s v="69"/>
    <x v="0"/>
    <x v="0"/>
    <x v="5"/>
    <s v="Y"/>
    <s v="202206"/>
    <n v="16996"/>
    <n v="190057.51"/>
    <n v="0.78308587341712077"/>
    <n v="242703.28"/>
    <n v="2.9095146809285547E-2"/>
    <n v="22.13"/>
    <n v="494"/>
    <n v="8047.22"/>
    <n v="-32.58"/>
    <n v="8014.64"/>
  </r>
  <r>
    <x v="36"/>
    <x v="6"/>
    <s v="6C"/>
    <x v="10"/>
    <x v="0"/>
    <x v="5"/>
    <s v="Y"/>
    <s v="202206"/>
    <n v="0"/>
    <n v="190057.51"/>
    <n v="0.78308587341712077"/>
    <n v="242703.28"/>
    <n v="5.4688917182478675E-2"/>
    <n v="5.93"/>
    <n v="0"/>
    <n v="0"/>
    <n v="0"/>
    <n v="0"/>
  </r>
  <r>
    <x v="36"/>
    <x v="6"/>
    <s v="K1"/>
    <x v="11"/>
    <x v="1"/>
    <x v="5"/>
    <s v="Y"/>
    <s v="202206"/>
    <n v="5766"/>
    <n v="190057.51"/>
    <n v="0.78308587341712077"/>
    <n v="242703.28"/>
    <n v="2.2055112981464425E-2"/>
    <n v="2.58"/>
    <n v="127"/>
    <n v="241.19"/>
    <n v="0"/>
    <n v="241.19"/>
  </r>
  <r>
    <x v="36"/>
    <x v="6"/>
    <s v="KB"/>
    <x v="12"/>
    <x v="1"/>
    <x v="5"/>
    <s v="Y"/>
    <s v="202206"/>
    <n v="9771"/>
    <n v="190057.51"/>
    <n v="0.78308587341712077"/>
    <n v="242703.28"/>
    <n v="2.3097440898185231E-2"/>
    <n v="2.54"/>
    <n v="225"/>
    <n v="420.68"/>
    <n v="1.87"/>
    <n v="422.55"/>
  </r>
  <r>
    <x v="37"/>
    <x v="9"/>
    <s v="50"/>
    <x v="5"/>
    <x v="2"/>
    <x v="0"/>
    <s v="Y"/>
    <s v="202206"/>
    <n v="50953"/>
    <n v="4609758.57"/>
    <n v="0.67592243412879616"/>
    <n v="6819952.0200000005"/>
    <n v="0.1888330259922695"/>
    <n v="26.16"/>
    <n v="9621"/>
    <n v="160337.89000000001"/>
    <n v="2149.86"/>
    <n v="162487.75"/>
  </r>
  <r>
    <x v="37"/>
    <x v="9"/>
    <s v="52"/>
    <x v="1"/>
    <x v="2"/>
    <x v="0"/>
    <s v="Y"/>
    <s v="202206"/>
    <n v="48820"/>
    <n v="4609758.57"/>
    <n v="0.67592243412879616"/>
    <n v="6819952.0200000005"/>
    <n v="0.20269609500369565"/>
    <n v="24.2"/>
    <n v="9895"/>
    <n v="152549.01"/>
    <n v="1618.78"/>
    <n v="154167.79"/>
  </r>
  <r>
    <x v="37"/>
    <x v="9"/>
    <s v="53"/>
    <x v="0"/>
    <x v="2"/>
    <x v="0"/>
    <s v="Y"/>
    <s v="202206"/>
    <n v="13645"/>
    <n v="4609758.57"/>
    <n v="0.67592243412879616"/>
    <n v="6819952.0200000005"/>
    <n v="0.1888330259922695"/>
    <n v="26.16"/>
    <n v="2576"/>
    <n v="42930.09"/>
    <n v="483.3"/>
    <n v="43413.39"/>
  </r>
  <r>
    <x v="37"/>
    <x v="9"/>
    <s v="5A"/>
    <x v="0"/>
    <x v="0"/>
    <x v="0"/>
    <s v="Y"/>
    <s v="202206"/>
    <n v="2501"/>
    <n v="4609758.57"/>
    <n v="0.67592243412879616"/>
    <n v="6819952.0200000005"/>
    <n v="0.1888330259922695"/>
    <n v="107.29"/>
    <n v="472"/>
    <n v="32175.55"/>
    <n v="-204.49"/>
    <n v="31971.059999999998"/>
  </r>
  <r>
    <x v="37"/>
    <x v="9"/>
    <s v="5B"/>
    <x v="1"/>
    <x v="0"/>
    <x v="0"/>
    <s v="Y"/>
    <s v="202206"/>
    <n v="3578"/>
    <n v="4609758.57"/>
    <n v="0.67592243412879616"/>
    <n v="6819952.0200000005"/>
    <n v="0.20269609500369565"/>
    <n v="67.69"/>
    <n v="725"/>
    <n v="31180.799999999999"/>
    <n v="-559.09"/>
    <n v="30621.71"/>
  </r>
  <r>
    <x v="37"/>
    <x v="9"/>
    <s v="K5"/>
    <x v="0"/>
    <x v="1"/>
    <x v="0"/>
    <s v="Y"/>
    <s v="202206"/>
    <n v="1476"/>
    <n v="4609758.57"/>
    <n v="0.67592243412879616"/>
    <n v="6819952.0200000005"/>
    <n v="0.1888330259922695"/>
    <n v="58.75"/>
    <n v="278"/>
    <n v="10377.129999999999"/>
    <n v="-37.33"/>
    <n v="10339.799999999999"/>
  </r>
  <r>
    <x v="37"/>
    <x v="9"/>
    <s v="KH"/>
    <x v="1"/>
    <x v="1"/>
    <x v="0"/>
    <s v="Y"/>
    <s v="202206"/>
    <n v="2068"/>
    <n v="4609758.57"/>
    <n v="0.67592243412879616"/>
    <n v="6819952.0200000005"/>
    <n v="0.18959268549676125"/>
    <n v="58.69"/>
    <n v="392"/>
    <n v="14617.56"/>
    <n v="0"/>
    <n v="14617.56"/>
  </r>
  <r>
    <x v="38"/>
    <x v="3"/>
    <s v="90"/>
    <x v="0"/>
    <x v="2"/>
    <x v="2"/>
    <s v="N"/>
    <s v="202206"/>
    <n v="315798"/>
    <n v="14974.23"/>
    <n v="0.56600121408306114"/>
    <n v="26456.18"/>
    <m/>
    <n v="33.78"/>
    <m/>
    <n v="0"/>
    <n v="0"/>
    <n v="0"/>
  </r>
  <r>
    <x v="38"/>
    <x v="3"/>
    <s v="93"/>
    <x v="6"/>
    <x v="2"/>
    <x v="2"/>
    <s v="N"/>
    <s v="202206"/>
    <n v="226939"/>
    <n v="14974.23"/>
    <n v="0.56600121408306114"/>
    <n v="26456.18"/>
    <m/>
    <n v="10.98"/>
    <m/>
    <n v="0"/>
    <n v="0"/>
    <n v="0"/>
  </r>
  <r>
    <x v="38"/>
    <x v="3"/>
    <s v="95"/>
    <x v="7"/>
    <x v="2"/>
    <x v="2"/>
    <s v="Y"/>
    <s v="202206"/>
    <n v="45726"/>
    <n v="14974.23"/>
    <n v="0.56600121408306114"/>
    <n v="26456.18"/>
    <n v="1.3617168389619584E-4"/>
    <n v="33.78"/>
    <n v="6"/>
    <n v="108.12"/>
    <n v="0"/>
    <n v="108.12"/>
  </r>
  <r>
    <x v="38"/>
    <x v="3"/>
    <s v="9F"/>
    <x v="7"/>
    <x v="0"/>
    <x v="2"/>
    <s v="Y"/>
    <s v="202206"/>
    <n v="17999"/>
    <n v="14974.23"/>
    <n v="0.56600121408306114"/>
    <n v="26456.18"/>
    <n v="1.3617168389619581E-4"/>
    <n v="135.6"/>
    <n v="2"/>
    <n v="144.29"/>
    <n v="0"/>
    <n v="144.29"/>
  </r>
  <r>
    <x v="38"/>
    <x v="3"/>
    <s v="9H"/>
    <x v="1"/>
    <x v="0"/>
    <x v="2"/>
    <s v="Y"/>
    <s v="202206"/>
    <n v="16029"/>
    <n v="14974.23"/>
    <n v="0.56600121408306114"/>
    <n v="26456.18"/>
    <n v="6.7601413347666988E-4"/>
    <n v="30.27"/>
    <n v="10"/>
    <n v="161.05000000000001"/>
    <n v="0"/>
    <n v="161.05000000000001"/>
  </r>
  <r>
    <x v="38"/>
    <x v="3"/>
    <s v="K2"/>
    <x v="0"/>
    <x v="1"/>
    <x v="2"/>
    <s v="N"/>
    <s v="202206"/>
    <n v="15486"/>
    <n v="14974.23"/>
    <n v="0.56600121408306114"/>
    <n v="26456.18"/>
    <m/>
    <n v="90.79"/>
    <m/>
    <n v="0"/>
    <n v="0"/>
    <n v="0"/>
  </r>
  <r>
    <x v="38"/>
    <x v="3"/>
    <s v="KW"/>
    <x v="11"/>
    <x v="1"/>
    <x v="2"/>
    <s v="Y"/>
    <s v="202206"/>
    <n v="7083"/>
    <n v="14974.23"/>
    <n v="0.56600121408306114"/>
    <n v="26456.18"/>
    <n v="1.43370202104989E-4"/>
    <n v="90.77"/>
    <n v="1"/>
    <n v="48.29"/>
    <n v="0"/>
    <n v="48.29"/>
  </r>
  <r>
    <x v="39"/>
    <x v="14"/>
    <s v="K6"/>
    <x v="0"/>
    <x v="1"/>
    <x v="8"/>
    <s v="Y"/>
    <s v="202206"/>
    <n v="3197"/>
    <n v="3634705.94"/>
    <n v="0.71227419588324381"/>
    <n v="5102958.8899999997"/>
    <n v="1"/>
    <n v="1.48"/>
    <n v="3197"/>
    <n v="3167.96"/>
    <n v="7.93"/>
    <n v="3175.89"/>
  </r>
  <r>
    <x v="39"/>
    <x v="14"/>
    <s v="KJ"/>
    <x v="1"/>
    <x v="1"/>
    <x v="8"/>
    <s v="Y"/>
    <s v="202206"/>
    <n v="3939"/>
    <n v="3634705.94"/>
    <n v="0.71227419588324381"/>
    <n v="5102958.8899999997"/>
    <n v="1"/>
    <n v="1.48"/>
    <n v="3939"/>
    <n v="3903.22"/>
    <n v="11.89"/>
    <n v="3915.1099999999997"/>
  </r>
  <r>
    <x v="39"/>
    <x v="14"/>
    <s v="W2"/>
    <x v="0"/>
    <x v="2"/>
    <x v="8"/>
    <s v="Y"/>
    <s v="202206"/>
    <n v="49639"/>
    <n v="3634705.94"/>
    <n v="0.71227419588324381"/>
    <n v="5102958.8899999997"/>
    <n v="1"/>
    <n v="1.99"/>
    <n v="49639"/>
    <n v="66313.919999999998"/>
    <n v="655.93"/>
    <n v="66969.849999999991"/>
  </r>
  <r>
    <x v="39"/>
    <x v="14"/>
    <s v="W3"/>
    <x v="1"/>
    <x v="2"/>
    <x v="8"/>
    <s v="Y"/>
    <s v="202206"/>
    <n v="129647"/>
    <n v="3634705.94"/>
    <n v="0.71227419588324381"/>
    <n v="5102958.8899999997"/>
    <n v="1"/>
    <n v="1.99"/>
    <n v="129647"/>
    <n v="173198.5"/>
    <n v="1827.55"/>
    <n v="175026.05"/>
  </r>
  <r>
    <x v="39"/>
    <x v="14"/>
    <s v="W4"/>
    <x v="5"/>
    <x v="2"/>
    <x v="8"/>
    <s v="Y"/>
    <s v="202206"/>
    <n v="60805"/>
    <n v="3634705.94"/>
    <n v="0.71227419588324381"/>
    <n v="5102958.8899999997"/>
    <n v="1"/>
    <n v="1.99"/>
    <n v="60805"/>
    <n v="81230.84"/>
    <n v="1229.06"/>
    <n v="82459.899999999994"/>
  </r>
  <r>
    <x v="39"/>
    <x v="14"/>
    <s v="W5"/>
    <x v="0"/>
    <x v="0"/>
    <x v="8"/>
    <s v="Y"/>
    <s v="202206"/>
    <n v="5281"/>
    <n v="3634705.94"/>
    <n v="0.71227419588324381"/>
    <n v="5102958.8899999997"/>
    <n v="1"/>
    <n v="3.21"/>
    <n v="5281"/>
    <n v="11350.01"/>
    <n v="-107.46"/>
    <n v="11242.550000000001"/>
  </r>
  <r>
    <x v="39"/>
    <x v="14"/>
    <s v="W6"/>
    <x v="1"/>
    <x v="0"/>
    <x v="8"/>
    <s v="Y"/>
    <s v="202206"/>
    <n v="9196"/>
    <n v="3634705.94"/>
    <n v="0.71227419588324381"/>
    <n v="5102958.8899999997"/>
    <n v="1"/>
    <n v="3.21"/>
    <n v="9196"/>
    <n v="19764.189999999999"/>
    <n v="-199.88"/>
    <n v="19564.309999999998"/>
  </r>
  <r>
    <x v="40"/>
    <x v="6"/>
    <s v="63"/>
    <x v="0"/>
    <x v="2"/>
    <x v="5"/>
    <s v="Y"/>
    <s v="202206"/>
    <n v="178855"/>
    <n v="1978901.85"/>
    <n v="0.89426339224042195"/>
    <n v="2212884.7800000003"/>
    <n v="0.26527951145173462"/>
    <n v="0.97"/>
    <n v="47446"/>
    <n v="38789.85"/>
    <n v="410.42"/>
    <n v="39200.269999999997"/>
  </r>
  <r>
    <x v="40"/>
    <x v="6"/>
    <s v="66"/>
    <x v="12"/>
    <x v="2"/>
    <x v="5"/>
    <s v="Y"/>
    <s v="202206"/>
    <n v="158845"/>
    <n v="1978901.85"/>
    <n v="0.89426339224042195"/>
    <n v="2212884.7800000003"/>
    <n v="0.21059449802468114"/>
    <n v="2.06"/>
    <n v="33451"/>
    <n v="58079.54"/>
    <n v="592.04999999999995"/>
    <n v="58671.590000000004"/>
  </r>
  <r>
    <x v="40"/>
    <x v="6"/>
    <s v="67"/>
    <x v="11"/>
    <x v="2"/>
    <x v="5"/>
    <s v="Y"/>
    <s v="202206"/>
    <n v="91103"/>
    <n v="1978901.85"/>
    <n v="0.89426339224042195"/>
    <n v="2212884.7800000003"/>
    <n v="0.20109091165913809"/>
    <n v="2.09"/>
    <n v="18319"/>
    <n v="32269.69"/>
    <n v="558.4"/>
    <n v="32828.089999999997"/>
  </r>
  <r>
    <x v="40"/>
    <x v="6"/>
    <s v="69"/>
    <x v="0"/>
    <x v="0"/>
    <x v="5"/>
    <s v="Y"/>
    <s v="202206"/>
    <n v="16996"/>
    <n v="1978901.85"/>
    <n v="0.89426339224042195"/>
    <n v="2212884.7800000003"/>
    <n v="0.26527951145173462"/>
    <n v="22.13"/>
    <n v="4508"/>
    <n v="83860.73"/>
    <n v="-446.5"/>
    <n v="83414.23"/>
  </r>
  <r>
    <x v="40"/>
    <x v="6"/>
    <s v="6C"/>
    <x v="10"/>
    <x v="0"/>
    <x v="5"/>
    <s v="Y"/>
    <s v="202206"/>
    <n v="0"/>
    <n v="1978901.85"/>
    <n v="0.89426339224042195"/>
    <n v="2212884.7800000003"/>
    <n v="0.49863468045338138"/>
    <n v="5.93"/>
    <n v="0"/>
    <n v="0"/>
    <n v="-14.96"/>
    <n v="-14.96"/>
  </r>
  <r>
    <x v="40"/>
    <x v="6"/>
    <s v="K1"/>
    <x v="11"/>
    <x v="1"/>
    <x v="5"/>
    <s v="Y"/>
    <s v="202206"/>
    <n v="5766"/>
    <n v="1978901.85"/>
    <n v="0.89426339224042195"/>
    <n v="2212884.7800000003"/>
    <n v="0.20109091165913809"/>
    <n v="2.58"/>
    <n v="1159"/>
    <n v="2513.6"/>
    <n v="2.17"/>
    <n v="2515.77"/>
  </r>
  <r>
    <x v="40"/>
    <x v="6"/>
    <s v="KB"/>
    <x v="12"/>
    <x v="1"/>
    <x v="5"/>
    <s v="Y"/>
    <s v="202206"/>
    <n v="9771"/>
    <n v="1978901.85"/>
    <n v="0.89426339224042195"/>
    <n v="2212884.7800000003"/>
    <n v="0.21059449802468114"/>
    <n v="2.54"/>
    <n v="2057"/>
    <n v="4391.99"/>
    <n v="6.42"/>
    <n v="4398.41"/>
  </r>
  <r>
    <x v="41"/>
    <x v="2"/>
    <s v="50"/>
    <x v="5"/>
    <x v="2"/>
    <x v="0"/>
    <s v="Y"/>
    <s v="202206"/>
    <n v="50953"/>
    <n v="1728947.43"/>
    <n v="0.67230450473307235"/>
    <n v="2571673.13"/>
    <n v="7.1205313113172158E-2"/>
    <n v="26.16"/>
    <n v="3628"/>
    <n v="60138.47"/>
    <n v="795.66"/>
    <n v="60934.130000000005"/>
  </r>
  <r>
    <x v="41"/>
    <x v="2"/>
    <s v="52"/>
    <x v="1"/>
    <x v="2"/>
    <x v="0"/>
    <s v="Y"/>
    <s v="202206"/>
    <n v="48820"/>
    <n v="1728947.43"/>
    <n v="0.67230450473307235"/>
    <n v="2571673.13"/>
    <n v="7.6432810604572451E-2"/>
    <n v="24.2"/>
    <n v="3731"/>
    <n v="57212.11"/>
    <n v="613.38"/>
    <n v="57825.49"/>
  </r>
  <r>
    <x v="41"/>
    <x v="2"/>
    <s v="53"/>
    <x v="0"/>
    <x v="2"/>
    <x v="0"/>
    <s v="Y"/>
    <s v="202206"/>
    <n v="13645"/>
    <n v="1728947.43"/>
    <n v="0.67230450473307235"/>
    <n v="2571673.13"/>
    <n v="7.1205313113172158E-2"/>
    <n v="26.16"/>
    <n v="971"/>
    <n v="16095.5"/>
    <n v="182.33"/>
    <n v="16277.83"/>
  </r>
  <r>
    <x v="41"/>
    <x v="2"/>
    <s v="5A"/>
    <x v="0"/>
    <x v="0"/>
    <x v="0"/>
    <s v="Y"/>
    <s v="202206"/>
    <n v="2501"/>
    <n v="1728947.43"/>
    <n v="0.67230450473307235"/>
    <n v="2571673.13"/>
    <n v="7.1205313113172158E-2"/>
    <n v="107.29"/>
    <n v="178"/>
    <n v="12069.05"/>
    <n v="-135.61000000000001"/>
    <n v="11933.439999999999"/>
  </r>
  <r>
    <x v="41"/>
    <x v="2"/>
    <s v="5B"/>
    <x v="1"/>
    <x v="0"/>
    <x v="0"/>
    <s v="Y"/>
    <s v="202206"/>
    <n v="3578"/>
    <n v="1728947.43"/>
    <n v="0.67230450473307235"/>
    <n v="2571673.13"/>
    <n v="7.6432810604572451E-2"/>
    <n v="67.69"/>
    <n v="273"/>
    <n v="11678.34"/>
    <n v="-171.11"/>
    <n v="11507.23"/>
  </r>
  <r>
    <x v="41"/>
    <x v="2"/>
    <s v="K5"/>
    <x v="0"/>
    <x v="1"/>
    <x v="0"/>
    <s v="Y"/>
    <s v="202206"/>
    <n v="1476"/>
    <n v="1728947.43"/>
    <n v="0.67230450473307235"/>
    <n v="2571673.13"/>
    <n v="7.1205313113172158E-2"/>
    <n v="58.75"/>
    <n v="105"/>
    <n v="3898.44"/>
    <n v="0"/>
    <n v="3898.44"/>
  </r>
  <r>
    <x v="41"/>
    <x v="2"/>
    <s v="KH"/>
    <x v="1"/>
    <x v="1"/>
    <x v="0"/>
    <s v="Y"/>
    <s v="202206"/>
    <n v="2068"/>
    <n v="1728947.43"/>
    <n v="0.67230450473307235"/>
    <n v="2571673.13"/>
    <n v="7.1491766145381413E-2"/>
    <n v="58.69"/>
    <n v="147"/>
    <n v="5452.24"/>
    <n v="37.090000000000003"/>
    <n v="5489.33"/>
  </r>
  <r>
    <x v="42"/>
    <x v="15"/>
    <s v="H1"/>
    <x v="3"/>
    <x v="2"/>
    <x v="9"/>
    <s v="Y"/>
    <s v="202206"/>
    <n v="69625"/>
    <n v="2691329.56"/>
    <n v="0.84553191604601508"/>
    <n v="3183001.74"/>
    <n v="1"/>
    <n v="0.44"/>
    <n v="69625"/>
    <n v="24413.46"/>
    <n v="223.72"/>
    <n v="24637.18"/>
  </r>
  <r>
    <x v="42"/>
    <x v="15"/>
    <s v="H2"/>
    <x v="1"/>
    <x v="2"/>
    <x v="9"/>
    <s v="Y"/>
    <s v="202206"/>
    <n v="195727"/>
    <n v="2691329.56"/>
    <n v="0.84553191604601508"/>
    <n v="3183001.74"/>
    <n v="1"/>
    <n v="0.44"/>
    <n v="195727"/>
    <n v="68630.12"/>
    <n v="629.75"/>
    <n v="69259.87"/>
  </r>
  <r>
    <x v="42"/>
    <x v="15"/>
    <s v="H3"/>
    <x v="7"/>
    <x v="2"/>
    <x v="9"/>
    <s v="Y"/>
    <s v="202206"/>
    <n v="56374"/>
    <n v="2691329.56"/>
    <n v="0.84553191604601508"/>
    <n v="3183001.74"/>
    <n v="1"/>
    <n v="0.44"/>
    <n v="56374"/>
    <n v="19767.099999999999"/>
    <n v="174.96"/>
    <n v="19942.059999999998"/>
  </r>
  <r>
    <x v="42"/>
    <x v="15"/>
    <s v="H4"/>
    <x v="15"/>
    <x v="2"/>
    <x v="9"/>
    <s v="Y"/>
    <s v="202206"/>
    <n v="144120"/>
    <n v="2691329.56"/>
    <n v="0.84553191604601508"/>
    <n v="3183001.74"/>
    <n v="1"/>
    <n v="0.44"/>
    <n v="144120"/>
    <n v="50534.54"/>
    <n v="583.82000000000005"/>
    <n v="51118.36"/>
  </r>
  <r>
    <x v="42"/>
    <x v="15"/>
    <s v="H5"/>
    <x v="1"/>
    <x v="0"/>
    <x v="9"/>
    <s v="Y"/>
    <s v="202206"/>
    <n v="11514"/>
    <n v="2691329.56"/>
    <n v="0.84553191604601508"/>
    <n v="3183001.74"/>
    <n v="1"/>
    <n v="3"/>
    <n v="11514"/>
    <n v="27453.98"/>
    <n v="-59.63"/>
    <n v="27394.35"/>
  </r>
  <r>
    <x v="42"/>
    <x v="15"/>
    <s v="H6"/>
    <x v="7"/>
    <x v="0"/>
    <x v="9"/>
    <s v="Y"/>
    <s v="202206"/>
    <n v="7811"/>
    <n v="2691329.56"/>
    <n v="0.84553191604601508"/>
    <n v="3183001.74"/>
    <n v="1"/>
    <n v="3"/>
    <n v="7811"/>
    <n v="18624.55"/>
    <n v="522.17999999999995"/>
    <n v="19146.73"/>
  </r>
  <r>
    <x v="42"/>
    <x v="15"/>
    <s v="H7"/>
    <x v="10"/>
    <x v="0"/>
    <x v="9"/>
    <s v="Y"/>
    <s v="202206"/>
    <n v="0"/>
    <n v="2691329.56"/>
    <n v="0.84553191604601508"/>
    <n v="3183001.74"/>
    <n v="1"/>
    <n v="3"/>
    <n v="0"/>
    <n v="0"/>
    <n v="9.5399999999999991"/>
    <n v="9.5399999999999991"/>
  </r>
  <r>
    <x v="42"/>
    <x v="15"/>
    <s v="KC"/>
    <x v="15"/>
    <x v="1"/>
    <x v="9"/>
    <s v="Y"/>
    <s v="202206"/>
    <n v="6604"/>
    <n v="2691329.56"/>
    <n v="0.84553191604601508"/>
    <n v="3183001.74"/>
    <n v="1"/>
    <n v="1.52"/>
    <n v="6604"/>
    <n v="7978.27"/>
    <n v="13.27"/>
    <n v="7991.5400000000009"/>
  </r>
  <r>
    <x v="42"/>
    <x v="15"/>
    <s v="KG"/>
    <x v="1"/>
    <x v="1"/>
    <x v="9"/>
    <s v="Y"/>
    <s v="202206"/>
    <n v="9491"/>
    <n v="2691329.56"/>
    <n v="0.84553191604601508"/>
    <n v="3183001.74"/>
    <n v="1"/>
    <n v="1.52"/>
    <n v="9491"/>
    <n v="11466.04"/>
    <n v="36.24"/>
    <n v="11502.28"/>
  </r>
  <r>
    <x v="42"/>
    <x v="15"/>
    <s v="KR"/>
    <x v="3"/>
    <x v="1"/>
    <x v="9"/>
    <s v="Y"/>
    <s v="202206"/>
    <n v="6376"/>
    <n v="2691329.56"/>
    <n v="0.84553191604601508"/>
    <n v="3183001.74"/>
    <n v="1"/>
    <n v="1.52"/>
    <n v="6376"/>
    <n v="7702.82"/>
    <n v="8.4600000000000009"/>
    <n v="7711.28"/>
  </r>
  <r>
    <x v="43"/>
    <x v="0"/>
    <s v="50"/>
    <x v="5"/>
    <x v="2"/>
    <x v="0"/>
    <s v="Y"/>
    <s v="202206"/>
    <n v="50953"/>
    <n v="112267.38"/>
    <n v="0.77580544470990898"/>
    <n v="144710.74"/>
    <n v="4.0067975328337497E-3"/>
    <n v="26.16"/>
    <n v="204"/>
    <n v="3902.13"/>
    <n v="57.39"/>
    <n v="3959.52"/>
  </r>
  <r>
    <x v="43"/>
    <x v="0"/>
    <s v="52"/>
    <x v="1"/>
    <x v="2"/>
    <x v="0"/>
    <s v="N"/>
    <s v="202206"/>
    <n v="48820"/>
    <n v="112267.38"/>
    <n v="0.77580544470990898"/>
    <n v="144710.74"/>
    <m/>
    <n v="24.2"/>
    <m/>
    <n v="0"/>
    <n v="0"/>
    <n v="0"/>
  </r>
  <r>
    <x v="43"/>
    <x v="0"/>
    <s v="53"/>
    <x v="0"/>
    <x v="2"/>
    <x v="0"/>
    <s v="Y"/>
    <s v="202206"/>
    <n v="13645"/>
    <n v="112267.38"/>
    <n v="0.77580544470990898"/>
    <n v="144710.74"/>
    <n v="4.0067975328337497E-3"/>
    <n v="26.16"/>
    <n v="54"/>
    <n v="1032.92"/>
    <n v="0"/>
    <n v="1032.92"/>
  </r>
  <r>
    <x v="43"/>
    <x v="0"/>
    <s v="5A"/>
    <x v="0"/>
    <x v="0"/>
    <x v="0"/>
    <s v="Y"/>
    <s v="202206"/>
    <n v="2501"/>
    <n v="112267.38"/>
    <n v="0.77580544470990898"/>
    <n v="144710.74"/>
    <n v="4.0067975328337497E-3"/>
    <n v="107.29"/>
    <n v="10"/>
    <n v="782.42"/>
    <n v="0"/>
    <n v="782.42"/>
  </r>
  <r>
    <x v="43"/>
    <x v="0"/>
    <s v="5B"/>
    <x v="1"/>
    <x v="0"/>
    <x v="0"/>
    <s v="N"/>
    <s v="202206"/>
    <n v="3578"/>
    <n v="112267.38"/>
    <n v="0.77580544470990898"/>
    <n v="144710.74"/>
    <m/>
    <n v="67.69"/>
    <m/>
    <n v="0"/>
    <n v="0"/>
    <n v="0"/>
  </r>
  <r>
    <x v="43"/>
    <x v="0"/>
    <s v="K5"/>
    <x v="0"/>
    <x v="1"/>
    <x v="0"/>
    <s v="Y"/>
    <s v="202206"/>
    <n v="1476"/>
    <n v="112267.38"/>
    <n v="0.77580544470990898"/>
    <n v="144710.74"/>
    <n v="4.0067975328337497E-3"/>
    <n v="58.75"/>
    <n v="5"/>
    <n v="214.22"/>
    <n v="0"/>
    <n v="214.22"/>
  </r>
  <r>
    <x v="43"/>
    <x v="0"/>
    <s v="KH"/>
    <x v="1"/>
    <x v="1"/>
    <x v="0"/>
    <s v="N"/>
    <s v="202206"/>
    <n v="2068"/>
    <n v="112267.38"/>
    <n v="0.77580544470990898"/>
    <n v="144710.74"/>
    <m/>
    <n v="58.69"/>
    <m/>
    <n v="0"/>
    <n v="0"/>
    <n v="0"/>
  </r>
  <r>
    <x v="44"/>
    <x v="2"/>
    <s v="50"/>
    <x v="5"/>
    <x v="2"/>
    <x v="0"/>
    <s v="Y"/>
    <s v="202206"/>
    <n v="50953"/>
    <n v="2018065.22"/>
    <n v="0.75824711556977065"/>
    <n v="2661487.5"/>
    <n v="7.3692122289388234E-2"/>
    <n v="26.16"/>
    <n v="3754"/>
    <n v="70181.740000000005"/>
    <n v="953.47"/>
    <n v="71135.210000000006"/>
  </r>
  <r>
    <x v="44"/>
    <x v="2"/>
    <s v="52"/>
    <x v="1"/>
    <x v="2"/>
    <x v="0"/>
    <s v="Y"/>
    <s v="202206"/>
    <n v="48820"/>
    <n v="2018065.22"/>
    <n v="0.75824711556977065"/>
    <n v="2661487.5"/>
    <n v="7.910218745954585E-2"/>
    <n v="24.2"/>
    <n v="3861"/>
    <n v="66773.98"/>
    <n v="726.36"/>
    <n v="67500.34"/>
  </r>
  <r>
    <x v="44"/>
    <x v="2"/>
    <s v="53"/>
    <x v="0"/>
    <x v="2"/>
    <x v="0"/>
    <s v="Y"/>
    <s v="202206"/>
    <n v="13645"/>
    <n v="2018065.22"/>
    <n v="0.75824711556977065"/>
    <n v="2661487.5"/>
    <n v="7.3692122289388234E-2"/>
    <n v="26.16"/>
    <n v="1005"/>
    <n v="18788.669999999998"/>
    <n v="205.66"/>
    <n v="18994.329999999998"/>
  </r>
  <r>
    <x v="44"/>
    <x v="2"/>
    <s v="5A"/>
    <x v="0"/>
    <x v="0"/>
    <x v="0"/>
    <s v="Y"/>
    <s v="202206"/>
    <n v="2501"/>
    <n v="2018065.22"/>
    <n v="0.75824711556977065"/>
    <n v="2661487.5"/>
    <n v="7.3692122289388234E-2"/>
    <n v="107.29"/>
    <n v="184"/>
    <n v="14070.7"/>
    <n v="-229.41"/>
    <n v="13841.29"/>
  </r>
  <r>
    <x v="44"/>
    <x v="2"/>
    <s v="5B"/>
    <x v="1"/>
    <x v="0"/>
    <x v="0"/>
    <s v="Y"/>
    <s v="202206"/>
    <n v="3578"/>
    <n v="2018065.22"/>
    <n v="0.75824711556977065"/>
    <n v="2661487.5"/>
    <n v="7.910218745954585E-2"/>
    <n v="67.69"/>
    <n v="283"/>
    <n v="13653.68"/>
    <n v="-289.47000000000003"/>
    <n v="13364.210000000001"/>
  </r>
  <r>
    <x v="44"/>
    <x v="2"/>
    <s v="K5"/>
    <x v="0"/>
    <x v="1"/>
    <x v="0"/>
    <s v="Y"/>
    <s v="202206"/>
    <n v="1476"/>
    <n v="2018065.22"/>
    <n v="0.75824711556977065"/>
    <n v="2661487.5"/>
    <n v="7.3692122289388234E-2"/>
    <n v="58.75"/>
    <n v="108"/>
    <n v="4522.41"/>
    <n v="-41.88"/>
    <n v="4480.53"/>
  </r>
  <r>
    <x v="44"/>
    <x v="2"/>
    <s v="KH"/>
    <x v="1"/>
    <x v="1"/>
    <x v="0"/>
    <s v="Y"/>
    <s v="202206"/>
    <n v="2068"/>
    <n v="2018065.22"/>
    <n v="0.75824711556977065"/>
    <n v="2661487.5"/>
    <n v="7.3988579547376546E-2"/>
    <n v="58.69"/>
    <n v="153"/>
    <n v="6400.21"/>
    <n v="0"/>
    <n v="6400.21"/>
  </r>
  <r>
    <x v="45"/>
    <x v="0"/>
    <s v="50"/>
    <x v="5"/>
    <x v="2"/>
    <x v="0"/>
    <s v="Y"/>
    <s v="202206"/>
    <n v="50953"/>
    <n v="2247096.29"/>
    <n v="0.92129179746782297"/>
    <n v="2439071.2000000002"/>
    <n v="6.7533788207881848E-2"/>
    <n v="26.16"/>
    <n v="3441"/>
    <n v="78162.960000000006"/>
    <n v="1022.19"/>
    <n v="79185.150000000009"/>
  </r>
  <r>
    <x v="45"/>
    <x v="0"/>
    <s v="52"/>
    <x v="1"/>
    <x v="2"/>
    <x v="0"/>
    <s v="Y"/>
    <s v="202206"/>
    <n v="48820"/>
    <n v="2247096.29"/>
    <n v="0.92129179746782297"/>
    <n v="2439071.2000000002"/>
    <n v="7.2491742790292815E-2"/>
    <n v="24.2"/>
    <n v="3539"/>
    <n v="74366.009999999995"/>
    <n v="777.48"/>
    <n v="75143.489999999991"/>
  </r>
  <r>
    <x v="45"/>
    <x v="0"/>
    <s v="53"/>
    <x v="0"/>
    <x v="2"/>
    <x v="0"/>
    <s v="Y"/>
    <s v="202206"/>
    <n v="13645"/>
    <n v="2247096.29"/>
    <n v="0.92129179746782297"/>
    <n v="2439071.2000000002"/>
    <n v="6.7533788207881848E-2"/>
    <n v="26.16"/>
    <n v="921"/>
    <n v="20920.689999999999"/>
    <n v="204.43"/>
    <n v="21125.119999999999"/>
  </r>
  <r>
    <x v="45"/>
    <x v="0"/>
    <s v="5A"/>
    <x v="0"/>
    <x v="0"/>
    <x v="0"/>
    <s v="Y"/>
    <s v="202206"/>
    <n v="2501"/>
    <n v="2247096.29"/>
    <n v="0.92129179746782297"/>
    <n v="2439071.2000000002"/>
    <n v="6.7533788207881848E-2"/>
    <n v="107.29"/>
    <n v="168"/>
    <n v="15609.67"/>
    <n v="-92.91"/>
    <n v="15516.76"/>
  </r>
  <r>
    <x v="45"/>
    <x v="0"/>
    <s v="5B"/>
    <x v="1"/>
    <x v="0"/>
    <x v="0"/>
    <s v="Y"/>
    <s v="202206"/>
    <n v="3578"/>
    <n v="2247096.29"/>
    <n v="0.92129179746782297"/>
    <n v="2439071.2000000002"/>
    <n v="7.2491742790292815E-2"/>
    <n v="67.69"/>
    <n v="259"/>
    <n v="15182.71"/>
    <n v="-175.86"/>
    <n v="15006.849999999999"/>
  </r>
  <r>
    <x v="45"/>
    <x v="0"/>
    <s v="K5"/>
    <x v="0"/>
    <x v="1"/>
    <x v="0"/>
    <s v="Y"/>
    <s v="202206"/>
    <n v="1476"/>
    <n v="2247096.29"/>
    <n v="0.92129179746782297"/>
    <n v="2439071.2000000002"/>
    <n v="6.7533788207881848E-2"/>
    <n v="58.75"/>
    <n v="99"/>
    <n v="5036.96"/>
    <n v="0"/>
    <n v="5036.96"/>
  </r>
  <r>
    <x v="45"/>
    <x v="0"/>
    <s v="KH"/>
    <x v="1"/>
    <x v="1"/>
    <x v="0"/>
    <s v="Y"/>
    <s v="202206"/>
    <n v="2068"/>
    <n v="2247096.29"/>
    <n v="0.92129179746782297"/>
    <n v="2439071.2000000002"/>
    <n v="6.7805471001804507E-2"/>
    <n v="58.69"/>
    <n v="140"/>
    <n v="7115.69"/>
    <n v="0"/>
    <n v="7115.69"/>
  </r>
  <r>
    <x v="46"/>
    <x v="2"/>
    <s v="50"/>
    <x v="5"/>
    <x v="2"/>
    <x v="0"/>
    <s v="Y"/>
    <s v="202206"/>
    <n v="50953"/>
    <n v="271839.84000000003"/>
    <n v="0.84337501605528353"/>
    <n v="322323.80000000005"/>
    <n v="8.9246050888385983E-3"/>
    <n v="26.16"/>
    <n v="454"/>
    <n v="9440.51"/>
    <n v="103.97"/>
    <n v="9544.48"/>
  </r>
  <r>
    <x v="46"/>
    <x v="2"/>
    <s v="52"/>
    <x v="1"/>
    <x v="2"/>
    <x v="0"/>
    <s v="Y"/>
    <s v="202206"/>
    <n v="48820"/>
    <n v="271839.84000000003"/>
    <n v="0.84337501605528353"/>
    <n v="322323.80000000005"/>
    <n v="9.5797998864443918E-3"/>
    <n v="24.2"/>
    <n v="467"/>
    <n v="8983.27"/>
    <n v="96.19"/>
    <n v="9079.4600000000009"/>
  </r>
  <r>
    <x v="46"/>
    <x v="2"/>
    <s v="53"/>
    <x v="0"/>
    <x v="2"/>
    <x v="0"/>
    <s v="Y"/>
    <s v="202206"/>
    <n v="13645"/>
    <n v="271839.84000000003"/>
    <n v="0.84337501605528353"/>
    <n v="322323.80000000005"/>
    <n v="8.9246050888385983E-3"/>
    <n v="26.16"/>
    <n v="121"/>
    <n v="2516.08"/>
    <n v="20.79"/>
    <n v="2536.87"/>
  </r>
  <r>
    <x v="46"/>
    <x v="2"/>
    <s v="5A"/>
    <x v="0"/>
    <x v="0"/>
    <x v="0"/>
    <s v="Y"/>
    <s v="202206"/>
    <n v="2501"/>
    <n v="271839.84000000003"/>
    <n v="0.84337501605528353"/>
    <n v="322323.80000000005"/>
    <n v="8.9246050888385983E-3"/>
    <n v="107.29"/>
    <n v="22"/>
    <n v="1871.24"/>
    <n v="0"/>
    <n v="1871.24"/>
  </r>
  <r>
    <x v="46"/>
    <x v="2"/>
    <s v="5B"/>
    <x v="1"/>
    <x v="0"/>
    <x v="0"/>
    <s v="Y"/>
    <s v="202206"/>
    <n v="3578"/>
    <n v="271839.84000000003"/>
    <n v="0.84337501605528353"/>
    <n v="322323.80000000005"/>
    <n v="9.5797998864443918E-3"/>
    <n v="67.69"/>
    <n v="34"/>
    <n v="1824.53"/>
    <n v="0"/>
    <n v="1824.53"/>
  </r>
  <r>
    <x v="46"/>
    <x v="2"/>
    <s v="K5"/>
    <x v="0"/>
    <x v="1"/>
    <x v="0"/>
    <s v="Y"/>
    <s v="202206"/>
    <n v="1476"/>
    <n v="271839.84000000003"/>
    <n v="0.84337501605528353"/>
    <n v="322323.80000000005"/>
    <n v="8.9246050888385983E-3"/>
    <n v="58.75"/>
    <n v="13"/>
    <n v="605.48"/>
    <n v="0"/>
    <n v="605.48"/>
  </r>
  <r>
    <x v="46"/>
    <x v="2"/>
    <s v="KH"/>
    <x v="1"/>
    <x v="1"/>
    <x v="0"/>
    <s v="Y"/>
    <s v="202206"/>
    <n v="2068"/>
    <n v="271839.84000000003"/>
    <n v="0.84337501605528353"/>
    <n v="322323.80000000005"/>
    <n v="8.9605080303073719E-3"/>
    <n v="58.69"/>
    <n v="18"/>
    <n v="837.5"/>
    <n v="0"/>
    <n v="837.5"/>
  </r>
  <r>
    <x v="47"/>
    <x v="3"/>
    <s v="90"/>
    <x v="0"/>
    <x v="2"/>
    <x v="2"/>
    <s v="Y"/>
    <s v="202206"/>
    <n v="315798"/>
    <n v="280478.81"/>
    <n v="0.8682132286008506"/>
    <n v="323052.90999999997"/>
    <n v="1.6630008504689919E-3"/>
    <n v="33.78"/>
    <n v="525"/>
    <n v="14511.98"/>
    <n v="82.93"/>
    <n v="14594.91"/>
  </r>
  <r>
    <x v="47"/>
    <x v="3"/>
    <s v="93"/>
    <x v="6"/>
    <x v="2"/>
    <x v="2"/>
    <s v="N"/>
    <s v="202206"/>
    <n v="226939"/>
    <n v="280478.81"/>
    <n v="0.8682132286008506"/>
    <n v="323052.90999999997"/>
    <m/>
    <n v="10.98"/>
    <m/>
    <n v="0"/>
    <n v="0"/>
    <n v="0"/>
  </r>
  <r>
    <x v="47"/>
    <x v="3"/>
    <s v="95"/>
    <x v="7"/>
    <x v="2"/>
    <x v="2"/>
    <s v="Y"/>
    <s v="202206"/>
    <n v="45726"/>
    <n v="280478.81"/>
    <n v="0.8682132286008506"/>
    <n v="323052.90999999997"/>
    <n v="1.6627743968428625E-3"/>
    <n v="33.78"/>
    <n v="76"/>
    <n v="2100.7800000000002"/>
    <n v="0"/>
    <n v="2100.7800000000002"/>
  </r>
  <r>
    <x v="47"/>
    <x v="3"/>
    <s v="9F"/>
    <x v="7"/>
    <x v="0"/>
    <x v="2"/>
    <s v="Y"/>
    <s v="202206"/>
    <n v="17999"/>
    <n v="280478.81"/>
    <n v="0.8682132286008506"/>
    <n v="323052.90999999997"/>
    <n v="1.6627743968428621E-3"/>
    <n v="135.6"/>
    <n v="29"/>
    <n v="3209.31"/>
    <n v="-110.67"/>
    <n v="3098.64"/>
  </r>
  <r>
    <x v="47"/>
    <x v="3"/>
    <s v="9H"/>
    <x v="1"/>
    <x v="0"/>
    <x v="2"/>
    <s v="N"/>
    <s v="202206"/>
    <n v="16029"/>
    <n v="280478.81"/>
    <n v="0.8682132286008506"/>
    <n v="323052.90999999997"/>
    <m/>
    <n v="30.27"/>
    <m/>
    <n v="0"/>
    <n v="0"/>
    <n v="0"/>
  </r>
  <r>
    <x v="47"/>
    <x v="3"/>
    <s v="K2"/>
    <x v="0"/>
    <x v="1"/>
    <x v="2"/>
    <s v="Y"/>
    <s v="202206"/>
    <n v="15486"/>
    <n v="280478.81"/>
    <n v="0.8682132286008506"/>
    <n v="323052.90999999997"/>
    <n v="1.6630008504689919E-3"/>
    <n v="90.79"/>
    <n v="25"/>
    <n v="1852.39"/>
    <n v="0"/>
    <n v="1852.39"/>
  </r>
  <r>
    <x v="47"/>
    <x v="3"/>
    <s v="KW"/>
    <x v="11"/>
    <x v="1"/>
    <x v="2"/>
    <s v="Y"/>
    <s v="202206"/>
    <n v="7083"/>
    <n v="280478.81"/>
    <n v="0.8682132286008506"/>
    <n v="323052.90999999997"/>
    <n v="1.7506745492850751E-3"/>
    <n v="90.77"/>
    <n v="12"/>
    <n v="888.95"/>
    <n v="0"/>
    <n v="888.95"/>
  </r>
  <r>
    <x v="48"/>
    <x v="2"/>
    <s v="50"/>
    <x v="5"/>
    <x v="2"/>
    <x v="0"/>
    <s v="Y"/>
    <s v="202206"/>
    <n v="50953"/>
    <n v="433676.69"/>
    <n v="0.80957472790377361"/>
    <n v="535684.57000000007"/>
    <n v="1.4832206741898415E-2"/>
    <n v="26.16"/>
    <n v="755"/>
    <n v="15070.34"/>
    <n v="199.61"/>
    <n v="15269.95"/>
  </r>
  <r>
    <x v="48"/>
    <x v="2"/>
    <s v="52"/>
    <x v="1"/>
    <x v="2"/>
    <x v="0"/>
    <s v="Y"/>
    <s v="202206"/>
    <n v="48820"/>
    <n v="433676.69"/>
    <n v="0.80957472790377361"/>
    <n v="535684.57000000007"/>
    <n v="1.5921104748876789E-2"/>
    <n v="24.2"/>
    <n v="777"/>
    <n v="14347.45"/>
    <n v="147.72"/>
    <n v="14495.17"/>
  </r>
  <r>
    <x v="48"/>
    <x v="2"/>
    <s v="53"/>
    <x v="0"/>
    <x v="2"/>
    <x v="0"/>
    <s v="Y"/>
    <s v="202206"/>
    <n v="13645"/>
    <n v="433676.69"/>
    <n v="0.80957472790377361"/>
    <n v="535684.57000000007"/>
    <n v="1.4832206741898415E-2"/>
    <n v="26.16"/>
    <n v="202"/>
    <n v="4032.06"/>
    <n v="59.88"/>
    <n v="4091.94"/>
  </r>
  <r>
    <x v="48"/>
    <x v="2"/>
    <s v="5A"/>
    <x v="0"/>
    <x v="0"/>
    <x v="0"/>
    <s v="Y"/>
    <s v="202206"/>
    <n v="2501"/>
    <n v="433676.69"/>
    <n v="0.80957472790377361"/>
    <n v="535684.57000000007"/>
    <n v="1.4832206741898415E-2"/>
    <n v="107.29"/>
    <n v="37"/>
    <n v="3020.97"/>
    <n v="0"/>
    <n v="3020.97"/>
  </r>
  <r>
    <x v="48"/>
    <x v="2"/>
    <s v="5B"/>
    <x v="1"/>
    <x v="0"/>
    <x v="0"/>
    <s v="Y"/>
    <s v="202206"/>
    <n v="3578"/>
    <n v="433676.69"/>
    <n v="0.80957472790377361"/>
    <n v="535684.57000000007"/>
    <n v="1.5921104748876789E-2"/>
    <n v="67.69"/>
    <n v="56"/>
    <n v="2884.68"/>
    <n v="-51.51"/>
    <n v="2833.1699999999996"/>
  </r>
  <r>
    <x v="48"/>
    <x v="2"/>
    <s v="K5"/>
    <x v="0"/>
    <x v="1"/>
    <x v="0"/>
    <s v="Y"/>
    <s v="202206"/>
    <n v="1476"/>
    <n v="433676.69"/>
    <n v="0.80957472790377361"/>
    <n v="535684.57000000007"/>
    <n v="1.4832206741898415E-2"/>
    <n v="58.75"/>
    <n v="21"/>
    <n v="938.88"/>
    <n v="-89.42"/>
    <n v="849.46"/>
  </r>
  <r>
    <x v="48"/>
    <x v="2"/>
    <s v="KH"/>
    <x v="1"/>
    <x v="1"/>
    <x v="0"/>
    <s v="Y"/>
    <s v="202206"/>
    <n v="2068"/>
    <n v="433676.69"/>
    <n v="0.80957472790377361"/>
    <n v="535684.57000000007"/>
    <n v="1.4891875471798084E-2"/>
    <n v="58.69"/>
    <n v="30"/>
    <n v="1339.89"/>
    <n v="0"/>
    <n v="1339.89"/>
  </r>
  <r>
    <x v="49"/>
    <x v="4"/>
    <s v="31"/>
    <x v="7"/>
    <x v="2"/>
    <x v="3"/>
    <s v="Y"/>
    <s v="202206"/>
    <n v="5693"/>
    <n v="480327.17"/>
    <n v="0.72227263409056996"/>
    <n v="665021.97"/>
    <n v="4.4034603743470679E-2"/>
    <n v="4.97"/>
    <n v="250"/>
    <n v="845.82"/>
    <n v="10.16"/>
    <n v="855.98"/>
  </r>
  <r>
    <x v="49"/>
    <x v="4"/>
    <s v="33"/>
    <x v="7"/>
    <x v="0"/>
    <x v="3"/>
    <s v="Y"/>
    <s v="202206"/>
    <n v="3352"/>
    <n v="480327.17"/>
    <n v="0.72227263409056996"/>
    <n v="665021.97"/>
    <n v="4.4034603743470672E-2"/>
    <n v="57.63"/>
    <n v="147"/>
    <n v="5751.68"/>
    <n v="-39.130000000000003"/>
    <n v="5712.55"/>
  </r>
  <r>
    <x v="49"/>
    <x v="4"/>
    <s v="34"/>
    <x v="0"/>
    <x v="0"/>
    <x v="3"/>
    <s v="Y"/>
    <s v="202206"/>
    <n v="4441"/>
    <n v="480327.17"/>
    <n v="0.72227263409056996"/>
    <n v="665021.97"/>
    <n v="4.4034603743470679E-2"/>
    <n v="57.63"/>
    <n v="195"/>
    <n v="7629.78"/>
    <n v="0"/>
    <n v="7629.78"/>
  </r>
  <r>
    <x v="49"/>
    <x v="4"/>
    <s v="36"/>
    <x v="1"/>
    <x v="2"/>
    <x v="3"/>
    <s v="Y"/>
    <s v="202206"/>
    <n v="65485"/>
    <n v="480327.17"/>
    <n v="0.72227263409056996"/>
    <n v="665021.97"/>
    <n v="4.4034603743470672E-2"/>
    <n v="4.97"/>
    <n v="2883"/>
    <n v="9754.02"/>
    <n v="98.12"/>
    <n v="9852.1400000000012"/>
  </r>
  <r>
    <x v="49"/>
    <x v="4"/>
    <s v="37"/>
    <x v="8"/>
    <x v="2"/>
    <x v="3"/>
    <s v="Y"/>
    <s v="202206"/>
    <n v="94199"/>
    <n v="480327.17"/>
    <n v="0.72227263409056996"/>
    <n v="665021.97"/>
    <n v="4.4034603743470679E-2"/>
    <n v="4.97"/>
    <n v="4148"/>
    <n v="14033.88"/>
    <n v="135.33000000000001"/>
    <n v="14169.21"/>
  </r>
  <r>
    <x v="49"/>
    <x v="4"/>
    <s v="K3"/>
    <x v="0"/>
    <x v="1"/>
    <x v="3"/>
    <s v="Y"/>
    <s v="202206"/>
    <n v="1435"/>
    <n v="480327.17"/>
    <n v="0.72227263409056996"/>
    <n v="665021.97"/>
    <n v="4.4034603743470679E-2"/>
    <n v="27.46"/>
    <n v="63"/>
    <n v="1174.55"/>
    <n v="0"/>
    <n v="1174.55"/>
  </r>
  <r>
    <x v="49"/>
    <x v="4"/>
    <s v="KF"/>
    <x v="1"/>
    <x v="1"/>
    <x v="3"/>
    <s v="Y"/>
    <s v="202206"/>
    <n v="3587"/>
    <n v="480327.17"/>
    <n v="0.72227263409056996"/>
    <n v="665021.97"/>
    <n v="4.4034603743470679E-2"/>
    <n v="27.46"/>
    <n v="157"/>
    <n v="2927.04"/>
    <n v="0"/>
    <n v="2927.04"/>
  </r>
  <r>
    <x v="50"/>
    <x v="6"/>
    <s v="63"/>
    <x v="0"/>
    <x v="2"/>
    <x v="5"/>
    <s v="N"/>
    <s v="202206"/>
    <n v="178855"/>
    <n v="2132099.73"/>
    <n v="0.87969016830565661"/>
    <n v="2423693.94"/>
    <m/>
    <n v="0.97"/>
    <m/>
    <n v="0"/>
    <n v="0"/>
    <n v="0"/>
  </r>
  <r>
    <x v="50"/>
    <x v="6"/>
    <s v="66"/>
    <x v="12"/>
    <x v="2"/>
    <x v="5"/>
    <s v="Y"/>
    <s v="202206"/>
    <n v="158845"/>
    <n v="2132099.73"/>
    <n v="0.87969016830565661"/>
    <n v="2423693.94"/>
    <n v="0.23065665834610766"/>
    <n v="2.06"/>
    <n v="36638"/>
    <n v="62576.33"/>
    <n v="637.08000000000004"/>
    <n v="63213.41"/>
  </r>
  <r>
    <x v="50"/>
    <x v="6"/>
    <s v="67"/>
    <x v="11"/>
    <x v="2"/>
    <x v="5"/>
    <s v="Y"/>
    <s v="202206"/>
    <n v="91103"/>
    <n v="2132099.73"/>
    <n v="0.87969016830565661"/>
    <n v="2423693.94"/>
    <n v="0.22024771844529936"/>
    <n v="2.09"/>
    <n v="20065"/>
    <n v="34769.35"/>
    <n v="608.22"/>
    <n v="35377.57"/>
  </r>
  <r>
    <x v="50"/>
    <x v="6"/>
    <s v="69"/>
    <x v="0"/>
    <x v="0"/>
    <x v="5"/>
    <s v="N"/>
    <s v="202206"/>
    <n v="16996"/>
    <n v="2132099.73"/>
    <n v="0.87969016830565661"/>
    <n v="2423693.94"/>
    <m/>
    <n v="22.13"/>
    <m/>
    <n v="0"/>
    <n v="0"/>
    <n v="0"/>
  </r>
  <r>
    <x v="50"/>
    <x v="6"/>
    <s v="6C"/>
    <x v="10"/>
    <x v="0"/>
    <x v="5"/>
    <s v="N"/>
    <s v="202206"/>
    <n v="0"/>
    <n v="2132099.73"/>
    <n v="0.87969016830565661"/>
    <n v="2423693.94"/>
    <m/>
    <n v="5.93"/>
    <m/>
    <n v="0"/>
    <n v="0"/>
    <n v="0"/>
  </r>
  <r>
    <x v="50"/>
    <x v="6"/>
    <s v="K1"/>
    <x v="11"/>
    <x v="1"/>
    <x v="5"/>
    <s v="Y"/>
    <s v="202206"/>
    <n v="5766"/>
    <n v="2132099.73"/>
    <n v="0.87969016830565661"/>
    <n v="2423693.94"/>
    <n v="0.22024771844529936"/>
    <n v="2.58"/>
    <n v="1269"/>
    <n v="2707.32"/>
    <n v="0"/>
    <n v="2707.32"/>
  </r>
  <r>
    <x v="50"/>
    <x v="6"/>
    <s v="KB"/>
    <x v="12"/>
    <x v="1"/>
    <x v="5"/>
    <s v="Y"/>
    <s v="202206"/>
    <n v="9771"/>
    <n v="2132099.73"/>
    <n v="0.87969016830565661"/>
    <n v="2423693.94"/>
    <n v="0.23065665834610766"/>
    <n v="2.54"/>
    <n v="2253"/>
    <n v="4732.08"/>
    <n v="10.52"/>
    <n v="4742.6000000000004"/>
  </r>
  <r>
    <x v="51"/>
    <x v="3"/>
    <s v="90"/>
    <x v="0"/>
    <x v="2"/>
    <x v="2"/>
    <s v="Y"/>
    <s v="202206"/>
    <n v="315798"/>
    <n v="165292.44"/>
    <n v="0.24857819701371295"/>
    <n v="664951.48"/>
    <n v="3.4230147524769703E-3"/>
    <n v="33.78"/>
    <n v="1080"/>
    <n v="8547.2800000000007"/>
    <n v="71.22"/>
    <n v="8618.5"/>
  </r>
  <r>
    <x v="51"/>
    <x v="3"/>
    <s v="93"/>
    <x v="6"/>
    <x v="2"/>
    <x v="2"/>
    <s v="N"/>
    <s v="202206"/>
    <n v="226939"/>
    <n v="165292.44"/>
    <n v="0.24857819701371295"/>
    <n v="664951.48"/>
    <m/>
    <n v="10.98"/>
    <m/>
    <n v="0"/>
    <n v="0"/>
    <n v="0"/>
  </r>
  <r>
    <x v="51"/>
    <x v="3"/>
    <s v="95"/>
    <x v="7"/>
    <x v="2"/>
    <x v="2"/>
    <s v="Y"/>
    <s v="202206"/>
    <n v="45726"/>
    <n v="165292.44"/>
    <n v="0.24857819701371295"/>
    <n v="664951.48"/>
    <n v="3.4225486347941232E-3"/>
    <n v="33.78"/>
    <n v="156"/>
    <n v="1234.6099999999999"/>
    <n v="23.74"/>
    <n v="1258.3499999999999"/>
  </r>
  <r>
    <x v="51"/>
    <x v="3"/>
    <s v="9F"/>
    <x v="7"/>
    <x v="0"/>
    <x v="2"/>
    <s v="Y"/>
    <s v="202206"/>
    <n v="17999"/>
    <n v="165292.44"/>
    <n v="0.24857819701371295"/>
    <n v="664951.48"/>
    <n v="3.4225486347941227E-3"/>
    <n v="135.6"/>
    <n v="61"/>
    <n v="1932.77"/>
    <n v="0"/>
    <n v="1932.77"/>
  </r>
  <r>
    <x v="51"/>
    <x v="3"/>
    <s v="9H"/>
    <x v="1"/>
    <x v="0"/>
    <x v="2"/>
    <s v="N"/>
    <s v="202206"/>
    <n v="16029"/>
    <n v="165292.44"/>
    <n v="0.24857819701371295"/>
    <n v="664951.48"/>
    <m/>
    <n v="30.27"/>
    <m/>
    <n v="0"/>
    <n v="0"/>
    <n v="0"/>
  </r>
  <r>
    <x v="51"/>
    <x v="3"/>
    <s v="K2"/>
    <x v="0"/>
    <x v="1"/>
    <x v="2"/>
    <s v="Y"/>
    <s v="202206"/>
    <n v="15486"/>
    <n v="165292.44"/>
    <n v="0.24857819701371295"/>
    <n v="664951.48"/>
    <n v="3.4230147524769703E-3"/>
    <n v="90.79"/>
    <n v="53"/>
    <n v="1124.3599999999999"/>
    <n v="0"/>
    <n v="1124.3599999999999"/>
  </r>
  <r>
    <x v="51"/>
    <x v="3"/>
    <s v="KW"/>
    <x v="11"/>
    <x v="1"/>
    <x v="2"/>
    <s v="Y"/>
    <s v="202206"/>
    <n v="7083"/>
    <n v="165292.44"/>
    <n v="0.24857819701371295"/>
    <n v="664951.48"/>
    <n v="3.603476695335893E-3"/>
    <n v="90.77"/>
    <n v="25"/>
    <n v="530.24"/>
    <n v="0"/>
    <n v="530.24"/>
  </r>
  <r>
    <x v="52"/>
    <x v="2"/>
    <s v="50"/>
    <x v="5"/>
    <x v="2"/>
    <x v="0"/>
    <s v="Y"/>
    <s v="202206"/>
    <n v="50953"/>
    <n v="707820.25"/>
    <n v="0.89421834767326436"/>
    <n v="791551.92"/>
    <n v="2.1916744259381289E-2"/>
    <n v="26.16"/>
    <n v="1116"/>
    <n v="24605.200000000001"/>
    <n v="352.75"/>
    <n v="24957.95"/>
  </r>
  <r>
    <x v="52"/>
    <x v="2"/>
    <s v="52"/>
    <x v="1"/>
    <x v="2"/>
    <x v="0"/>
    <s v="Y"/>
    <s v="202206"/>
    <n v="48820"/>
    <n v="707820.25"/>
    <n v="0.89421834767326436"/>
    <n v="791551.92"/>
    <n v="2.3525749551633605E-2"/>
    <n v="24.2"/>
    <n v="1148"/>
    <n v="23414.35"/>
    <n v="285.52"/>
    <n v="23699.87"/>
  </r>
  <r>
    <x v="52"/>
    <x v="2"/>
    <s v="53"/>
    <x v="0"/>
    <x v="2"/>
    <x v="0"/>
    <s v="Y"/>
    <s v="202206"/>
    <n v="13645"/>
    <n v="707820.25"/>
    <n v="0.89421834767326436"/>
    <n v="791551.92"/>
    <n v="2.1916744259381289E-2"/>
    <n v="26.16"/>
    <n v="299"/>
    <n v="6592.25"/>
    <n v="66.150000000000006"/>
    <n v="6658.4"/>
  </r>
  <r>
    <x v="52"/>
    <x v="2"/>
    <s v="5A"/>
    <x v="0"/>
    <x v="0"/>
    <x v="0"/>
    <s v="Y"/>
    <s v="202206"/>
    <n v="2501"/>
    <n v="707820.25"/>
    <n v="0.89421834767326436"/>
    <n v="791551.92"/>
    <n v="2.1916744259381289E-2"/>
    <n v="107.29"/>
    <n v="54"/>
    <n v="4869.95"/>
    <n v="-180.36"/>
    <n v="4689.59"/>
  </r>
  <r>
    <x v="52"/>
    <x v="2"/>
    <s v="5B"/>
    <x v="1"/>
    <x v="0"/>
    <x v="0"/>
    <s v="Y"/>
    <s v="202206"/>
    <n v="3578"/>
    <n v="707820.25"/>
    <n v="0.89421834767326436"/>
    <n v="791551.92"/>
    <n v="2.3525749551633605E-2"/>
    <n v="67.69"/>
    <n v="84"/>
    <n v="4779.42"/>
    <n v="-56.9"/>
    <n v="4722.5200000000004"/>
  </r>
  <r>
    <x v="52"/>
    <x v="2"/>
    <s v="K5"/>
    <x v="0"/>
    <x v="1"/>
    <x v="0"/>
    <s v="Y"/>
    <s v="202206"/>
    <n v="1476"/>
    <n v="707820.25"/>
    <n v="0.89421834767326436"/>
    <n v="791551.92"/>
    <n v="2.1916744259381289E-2"/>
    <n v="58.75"/>
    <n v="32"/>
    <n v="1580.26"/>
    <n v="0"/>
    <n v="1580.26"/>
  </r>
  <r>
    <x v="52"/>
    <x v="2"/>
    <s v="KH"/>
    <x v="1"/>
    <x v="1"/>
    <x v="0"/>
    <s v="Y"/>
    <s v="202206"/>
    <n v="2068"/>
    <n v="707820.25"/>
    <n v="0.89421834767326436"/>
    <n v="791551.92"/>
    <n v="2.200491349247315E-2"/>
    <n v="58.69"/>
    <n v="45"/>
    <n v="2219.9699999999998"/>
    <n v="0"/>
    <n v="2219.9699999999998"/>
  </r>
  <r>
    <x v="53"/>
    <x v="4"/>
    <s v="31"/>
    <x v="7"/>
    <x v="2"/>
    <x v="3"/>
    <s v="Y"/>
    <s v="202206"/>
    <n v="5693"/>
    <n v="355349.95"/>
    <n v="0.84378918123207436"/>
    <n v="421135.94"/>
    <n v="2.7885626455369655E-2"/>
    <n v="4.97"/>
    <n v="158"/>
    <n v="624.49"/>
    <n v="3.95"/>
    <n v="628.44000000000005"/>
  </r>
  <r>
    <x v="53"/>
    <x v="4"/>
    <s v="33"/>
    <x v="7"/>
    <x v="0"/>
    <x v="3"/>
    <s v="Y"/>
    <s v="202206"/>
    <n v="3352"/>
    <n v="355349.95"/>
    <n v="0.84378918123207436"/>
    <n v="421135.94"/>
    <n v="2.7885626455369652E-2"/>
    <n v="57.63"/>
    <n v="93"/>
    <n v="4251.0200000000004"/>
    <n v="0"/>
    <n v="4251.0200000000004"/>
  </r>
  <r>
    <x v="53"/>
    <x v="4"/>
    <s v="34"/>
    <x v="0"/>
    <x v="0"/>
    <x v="3"/>
    <s v="Y"/>
    <s v="202206"/>
    <n v="4441"/>
    <n v="355349.95"/>
    <n v="0.84378918123207436"/>
    <n v="421135.94"/>
    <n v="2.7885626455369655E-2"/>
    <n v="57.63"/>
    <n v="123"/>
    <n v="5622.32"/>
    <n v="45.71"/>
    <n v="5668.03"/>
  </r>
  <r>
    <x v="53"/>
    <x v="4"/>
    <s v="36"/>
    <x v="1"/>
    <x v="2"/>
    <x v="3"/>
    <s v="Y"/>
    <s v="202206"/>
    <n v="65485"/>
    <n v="355349.95"/>
    <n v="0.84378918123207436"/>
    <n v="421135.94"/>
    <n v="2.7885626455369652E-2"/>
    <n v="4.97"/>
    <n v="1826"/>
    <n v="7217.26"/>
    <n v="67.19"/>
    <n v="7284.45"/>
  </r>
  <r>
    <x v="53"/>
    <x v="4"/>
    <s v="37"/>
    <x v="8"/>
    <x v="2"/>
    <x v="3"/>
    <s v="Y"/>
    <s v="202206"/>
    <n v="94199"/>
    <n v="355349.95"/>
    <n v="0.84378918123207436"/>
    <n v="421135.94"/>
    <n v="2.7885626455369655E-2"/>
    <n v="4.97"/>
    <n v="2626"/>
    <n v="10379.26"/>
    <n v="94.86"/>
    <n v="10474.120000000001"/>
  </r>
  <r>
    <x v="53"/>
    <x v="4"/>
    <s v="K3"/>
    <x v="0"/>
    <x v="1"/>
    <x v="3"/>
    <s v="Y"/>
    <s v="202206"/>
    <n v="1435"/>
    <n v="355349.95"/>
    <n v="0.84378918123207436"/>
    <n v="421135.94"/>
    <n v="2.7885626455369655E-2"/>
    <n v="27.46"/>
    <n v="40"/>
    <n v="871.21"/>
    <n v="0"/>
    <n v="871.21"/>
  </r>
  <r>
    <x v="53"/>
    <x v="4"/>
    <s v="KF"/>
    <x v="1"/>
    <x v="1"/>
    <x v="3"/>
    <s v="Y"/>
    <s v="202206"/>
    <n v="3587"/>
    <n v="355349.95"/>
    <n v="0.84378918123207436"/>
    <n v="421135.94"/>
    <n v="2.7885626455369655E-2"/>
    <n v="27.46"/>
    <n v="100"/>
    <n v="2178.02"/>
    <n v="0"/>
    <n v="2178.02"/>
  </r>
  <r>
    <x v="54"/>
    <x v="4"/>
    <s v="31"/>
    <x v="7"/>
    <x v="2"/>
    <x v="3"/>
    <s v="Y"/>
    <s v="202206"/>
    <n v="5693"/>
    <n v="649075.19999999995"/>
    <n v="0.65647607493745797"/>
    <n v="988726.35999999987"/>
    <n v="6.5468774623076195E-2"/>
    <n v="4.97"/>
    <n v="372"/>
    <n v="1143.93"/>
    <n v="9.23"/>
    <n v="1153.1600000000001"/>
  </r>
  <r>
    <x v="54"/>
    <x v="4"/>
    <s v="33"/>
    <x v="7"/>
    <x v="0"/>
    <x v="3"/>
    <s v="Y"/>
    <s v="202206"/>
    <n v="3352"/>
    <n v="649075.19999999995"/>
    <n v="0.65647607493745797"/>
    <n v="988726.35999999987"/>
    <n v="6.5468774623076181E-2"/>
    <n v="57.63"/>
    <n v="219"/>
    <n v="7788.24"/>
    <n v="-35.57"/>
    <n v="7752.67"/>
  </r>
  <r>
    <x v="54"/>
    <x v="4"/>
    <s v="34"/>
    <x v="0"/>
    <x v="0"/>
    <x v="3"/>
    <s v="Y"/>
    <s v="202206"/>
    <n v="4441"/>
    <n v="649075.19999999995"/>
    <n v="0.65647607493745797"/>
    <n v="988726.35999999987"/>
    <n v="6.5468774623076195E-2"/>
    <n v="57.63"/>
    <n v="290"/>
    <n v="10313.200000000001"/>
    <n v="35.56"/>
    <n v="10348.76"/>
  </r>
  <r>
    <x v="54"/>
    <x v="4"/>
    <s v="36"/>
    <x v="1"/>
    <x v="2"/>
    <x v="3"/>
    <s v="Y"/>
    <s v="202206"/>
    <n v="65485"/>
    <n v="649075.19999999995"/>
    <n v="0.65647607493745797"/>
    <n v="988726.35999999987"/>
    <n v="6.5468774623076181E-2"/>
    <n v="4.97"/>
    <n v="4287"/>
    <n v="13182.87"/>
    <n v="126.07"/>
    <n v="13308.94"/>
  </r>
  <r>
    <x v="54"/>
    <x v="4"/>
    <s v="37"/>
    <x v="8"/>
    <x v="2"/>
    <x v="3"/>
    <s v="Y"/>
    <s v="202206"/>
    <n v="94199"/>
    <n v="649075.19999999995"/>
    <n v="0.65647607493745797"/>
    <n v="988726.35999999987"/>
    <n v="6.5468774623076195E-2"/>
    <n v="4.97"/>
    <n v="6167"/>
    <n v="18964.03"/>
    <n v="199.92"/>
    <n v="19163.949999999997"/>
  </r>
  <r>
    <x v="54"/>
    <x v="4"/>
    <s v="K3"/>
    <x v="0"/>
    <x v="1"/>
    <x v="3"/>
    <s v="Y"/>
    <s v="202206"/>
    <n v="1435"/>
    <n v="649075.19999999995"/>
    <n v="0.65647607493745797"/>
    <n v="988726.35999999987"/>
    <n v="6.5468774623076195E-2"/>
    <n v="27.46"/>
    <n v="93"/>
    <n v="1575.91"/>
    <n v="0"/>
    <n v="1575.91"/>
  </r>
  <r>
    <x v="54"/>
    <x v="4"/>
    <s v="KF"/>
    <x v="1"/>
    <x v="1"/>
    <x v="3"/>
    <s v="Y"/>
    <s v="202206"/>
    <n v="3587"/>
    <n v="649075.19999999995"/>
    <n v="0.65647607493745797"/>
    <n v="988726.35999999987"/>
    <n v="6.5468774623076195E-2"/>
    <n v="27.46"/>
    <n v="234"/>
    <n v="3965.18"/>
    <n v="0"/>
    <n v="3965.18"/>
  </r>
  <r>
    <x v="55"/>
    <x v="3"/>
    <s v="90"/>
    <x v="0"/>
    <x v="2"/>
    <x v="2"/>
    <s v="Y"/>
    <s v="202206"/>
    <n v="315798"/>
    <n v="2420065.65"/>
    <n v="0.65596396257773992"/>
    <n v="3689327.1399999997"/>
    <n v="1.8991793547002356E-2"/>
    <n v="33.78"/>
    <n v="5997"/>
    <n v="125243.45"/>
    <n v="1211.3"/>
    <n v="126454.75"/>
  </r>
  <r>
    <x v="55"/>
    <x v="3"/>
    <s v="93"/>
    <x v="6"/>
    <x v="2"/>
    <x v="2"/>
    <s v="N"/>
    <s v="202206"/>
    <n v="226939"/>
    <n v="2420065.65"/>
    <n v="0.65596396257773992"/>
    <n v="3689327.1399999997"/>
    <m/>
    <n v="10.98"/>
    <m/>
    <n v="0"/>
    <n v="0"/>
    <n v="0"/>
  </r>
  <r>
    <x v="55"/>
    <x v="3"/>
    <s v="95"/>
    <x v="7"/>
    <x v="2"/>
    <x v="2"/>
    <s v="Y"/>
    <s v="202206"/>
    <n v="45726"/>
    <n v="2420065.65"/>
    <n v="0.65596396257773992"/>
    <n v="3689327.1399999997"/>
    <n v="1.8989207402494851E-2"/>
    <n v="33.78"/>
    <n v="868"/>
    <n v="18127.62"/>
    <n v="250.61"/>
    <n v="18378.23"/>
  </r>
  <r>
    <x v="55"/>
    <x v="3"/>
    <s v="9F"/>
    <x v="7"/>
    <x v="0"/>
    <x v="2"/>
    <s v="Y"/>
    <s v="202206"/>
    <n v="17999"/>
    <n v="2420065.65"/>
    <n v="0.65596396257773992"/>
    <n v="3689327.1399999997"/>
    <n v="1.8989207402494847E-2"/>
    <n v="135.6"/>
    <n v="341"/>
    <n v="28511.62"/>
    <n v="0"/>
    <n v="28511.62"/>
  </r>
  <r>
    <x v="55"/>
    <x v="3"/>
    <s v="9H"/>
    <x v="1"/>
    <x v="0"/>
    <x v="2"/>
    <s v="N"/>
    <s v="202206"/>
    <n v="16029"/>
    <n v="2420065.65"/>
    <n v="0.65596396257773992"/>
    <n v="3689327.1399999997"/>
    <m/>
    <n v="30.27"/>
    <m/>
    <n v="0"/>
    <n v="0"/>
    <n v="0"/>
  </r>
  <r>
    <x v="55"/>
    <x v="3"/>
    <s v="K2"/>
    <x v="0"/>
    <x v="1"/>
    <x v="2"/>
    <s v="Y"/>
    <s v="202206"/>
    <n v="15486"/>
    <n v="2420065.65"/>
    <n v="0.65596396257773992"/>
    <n v="3689327.1399999997"/>
    <n v="1.8991793547002356E-2"/>
    <n v="90.79"/>
    <n v="294"/>
    <n v="16458.61"/>
    <n v="55.98"/>
    <n v="16514.59"/>
  </r>
  <r>
    <x v="55"/>
    <x v="3"/>
    <s v="KW"/>
    <x v="11"/>
    <x v="1"/>
    <x v="2"/>
    <s v="Y"/>
    <s v="202206"/>
    <n v="7083"/>
    <n v="2420065.65"/>
    <n v="0.65596396257773992"/>
    <n v="3689327.1399999997"/>
    <n v="1.9993044260101837E-2"/>
    <n v="90.77"/>
    <n v="141"/>
    <n v="7891.68"/>
    <n v="55.97"/>
    <n v="7947.6500000000005"/>
  </r>
  <r>
    <x v="56"/>
    <x v="12"/>
    <s v="71"/>
    <x v="0"/>
    <x v="2"/>
    <x v="7"/>
    <s v="Y"/>
    <s v="202206"/>
    <n v="112349"/>
    <n v="311579.13"/>
    <n v="0.72644401142952952"/>
    <n v="428910.04000000004"/>
    <n v="2.9441351071059626E-3"/>
    <n v="10.74"/>
    <n v="330"/>
    <n v="2426.62"/>
    <n v="22.06"/>
    <n v="2448.6799999999998"/>
  </r>
  <r>
    <x v="56"/>
    <x v="12"/>
    <s v="72"/>
    <x v="9"/>
    <x v="2"/>
    <x v="7"/>
    <s v="N"/>
    <s v="202206"/>
    <n v="479705"/>
    <n v="311579.13"/>
    <n v="0.72644401142952952"/>
    <n v="428910.04000000004"/>
    <m/>
    <n v="10.86"/>
    <m/>
    <n v="0"/>
    <n v="0"/>
    <n v="0"/>
  </r>
  <r>
    <x v="56"/>
    <x v="12"/>
    <s v="79"/>
    <x v="14"/>
    <x v="2"/>
    <x v="7"/>
    <s v="Y"/>
    <s v="202206"/>
    <n v="348042"/>
    <n v="311579.13"/>
    <n v="0.72644401142952952"/>
    <n v="428910.04000000004"/>
    <n v="3.040034562120016E-3"/>
    <n v="10.15"/>
    <n v="1058"/>
    <n v="7352.5"/>
    <n v="76.430000000000007"/>
    <n v="7428.93"/>
  </r>
  <r>
    <x v="56"/>
    <x v="12"/>
    <s v="7G"/>
    <x v="7"/>
    <x v="2"/>
    <x v="7"/>
    <s v="Y"/>
    <s v="202206"/>
    <n v="16973"/>
    <n v="311579.13"/>
    <n v="0.72644401142952952"/>
    <n v="428910.04000000004"/>
    <n v="2.7856653943903386E-3"/>
    <n v="10.9"/>
    <n v="47"/>
    <n v="350.76"/>
    <n v="7.46"/>
    <n v="358.21999999999997"/>
  </r>
  <r>
    <x v="56"/>
    <x v="12"/>
    <s v="7H"/>
    <x v="3"/>
    <x v="2"/>
    <x v="7"/>
    <s v="Y"/>
    <s v="202206"/>
    <n v="133494"/>
    <n v="311579.13"/>
    <n v="0.72644401142952952"/>
    <n v="428910.04000000004"/>
    <n v="2.7856653943903386E-3"/>
    <n v="10.9"/>
    <n v="371"/>
    <n v="2768.75"/>
    <n v="29.86"/>
    <n v="2798.61"/>
  </r>
  <r>
    <x v="56"/>
    <x v="12"/>
    <s v="7P"/>
    <x v="0"/>
    <x v="0"/>
    <x v="7"/>
    <s v="Y"/>
    <s v="202206"/>
    <n v="17716"/>
    <n v="311579.13"/>
    <n v="0.72644401142952952"/>
    <n v="428910.04000000004"/>
    <n v="2.9441351071059626E-3"/>
    <n v="48.11"/>
    <n v="52"/>
    <n v="1708.32"/>
    <n v="0"/>
    <n v="1708.32"/>
  </r>
  <r>
    <x v="56"/>
    <x v="12"/>
    <s v="7R"/>
    <x v="3"/>
    <x v="0"/>
    <x v="7"/>
    <s v="Y"/>
    <s v="202206"/>
    <n v="30857"/>
    <n v="311579.13"/>
    <n v="0.72644401142952952"/>
    <n v="428910.04000000004"/>
    <n v="2.7856653943903386E-3"/>
    <n v="65.03"/>
    <n v="85"/>
    <n v="3774.53"/>
    <n v="-44.41"/>
    <n v="3730.1200000000003"/>
  </r>
  <r>
    <x v="56"/>
    <x v="12"/>
    <s v="7S"/>
    <x v="7"/>
    <x v="0"/>
    <x v="7"/>
    <s v="Y"/>
    <s v="202206"/>
    <n v="5442"/>
    <n v="311579.13"/>
    <n v="0.72644401142952952"/>
    <n v="428910.04000000004"/>
    <n v="2.8616376336627019E-3"/>
    <n v="61.83"/>
    <n v="15"/>
    <n v="633.32000000000005"/>
    <n v="0"/>
    <n v="633.32000000000005"/>
  </r>
  <r>
    <x v="56"/>
    <x v="12"/>
    <s v="K4"/>
    <x v="0"/>
    <x v="1"/>
    <x v="7"/>
    <s v="Y"/>
    <s v="202206"/>
    <n v="7057"/>
    <n v="311579.13"/>
    <n v="0.72644401142952952"/>
    <n v="428910.04000000004"/>
    <n v="2.9441351071059626E-3"/>
    <n v="22.74"/>
    <n v="20"/>
    <n v="310.56"/>
    <n v="0"/>
    <n v="310.56"/>
  </r>
  <r>
    <x v="56"/>
    <x v="12"/>
    <s v="KM"/>
    <x v="9"/>
    <x v="1"/>
    <x v="7"/>
    <s v="N"/>
    <s v="202206"/>
    <n v="21946"/>
    <n v="311579.13"/>
    <n v="0.72644401142952952"/>
    <n v="428910.04000000004"/>
    <m/>
    <n v="23.79"/>
    <m/>
    <n v="0"/>
    <n v="0"/>
    <n v="0"/>
  </r>
  <r>
    <x v="56"/>
    <x v="12"/>
    <s v="KQ"/>
    <x v="3"/>
    <x v="1"/>
    <x v="7"/>
    <s v="Y"/>
    <s v="202206"/>
    <n v="10097"/>
    <n v="311579.13"/>
    <n v="0.72644401142952952"/>
    <n v="428910.04000000004"/>
    <n v="2.7856653943903378E-3"/>
    <n v="23.86"/>
    <n v="28"/>
    <n v="456.2"/>
    <n v="0"/>
    <n v="456.2"/>
  </r>
  <r>
    <x v="57"/>
    <x v="4"/>
    <s v="31"/>
    <x v="7"/>
    <x v="2"/>
    <x v="3"/>
    <s v="Y"/>
    <s v="202206"/>
    <n v="5693"/>
    <n v="893270.31"/>
    <n v="0.80177313808791961"/>
    <n v="1114118.53"/>
    <n v="7.3771649967907152E-2"/>
    <n v="4.97"/>
    <n v="419"/>
    <n v="1573.63"/>
    <n v="11.28"/>
    <n v="1584.91"/>
  </r>
  <r>
    <x v="57"/>
    <x v="4"/>
    <s v="33"/>
    <x v="7"/>
    <x v="0"/>
    <x v="3"/>
    <s v="Y"/>
    <s v="202206"/>
    <n v="3352"/>
    <n v="893270.31"/>
    <n v="0.80177313808791961"/>
    <n v="1114118.53"/>
    <n v="7.3771649967907152E-2"/>
    <n v="57.63"/>
    <n v="247"/>
    <n v="10728.15"/>
    <n v="-86.87"/>
    <n v="10641.279999999999"/>
  </r>
  <r>
    <x v="57"/>
    <x v="4"/>
    <s v="34"/>
    <x v="0"/>
    <x v="0"/>
    <x v="3"/>
    <s v="Y"/>
    <s v="202206"/>
    <n v="4441"/>
    <n v="893270.31"/>
    <n v="0.80177313808791961"/>
    <n v="1114118.53"/>
    <n v="7.3771649967907152E-2"/>
    <n v="57.63"/>
    <n v="327"/>
    <n v="14202.86"/>
    <n v="43.42"/>
    <n v="14246.28"/>
  </r>
  <r>
    <x v="57"/>
    <x v="4"/>
    <s v="36"/>
    <x v="1"/>
    <x v="2"/>
    <x v="3"/>
    <s v="Y"/>
    <s v="202206"/>
    <n v="65485"/>
    <n v="893270.31"/>
    <n v="0.80177313808791961"/>
    <n v="1114118.53"/>
    <n v="7.3771649967907152E-2"/>
    <n v="4.97"/>
    <n v="4830"/>
    <n v="18139.96"/>
    <n v="169.02"/>
    <n v="18308.98"/>
  </r>
  <r>
    <x v="57"/>
    <x v="4"/>
    <s v="37"/>
    <x v="8"/>
    <x v="2"/>
    <x v="3"/>
    <s v="Y"/>
    <s v="202206"/>
    <n v="94199"/>
    <n v="893270.31"/>
    <n v="0.80177313808791961"/>
    <n v="1114118.53"/>
    <n v="7.3771649967907152E-2"/>
    <n v="4.97"/>
    <n v="6949"/>
    <n v="26098.26"/>
    <n v="262.89999999999998"/>
    <n v="26361.16"/>
  </r>
  <r>
    <x v="57"/>
    <x v="4"/>
    <s v="K3"/>
    <x v="0"/>
    <x v="1"/>
    <x v="3"/>
    <s v="Y"/>
    <s v="202206"/>
    <n v="1435"/>
    <n v="893270.31"/>
    <n v="0.80177313808791961"/>
    <n v="1114118.53"/>
    <n v="7.3771649967907152E-2"/>
    <n v="27.46"/>
    <n v="105"/>
    <n v="2173.0500000000002"/>
    <n v="20.7"/>
    <n v="2193.75"/>
  </r>
  <r>
    <x v="57"/>
    <x v="4"/>
    <s v="KF"/>
    <x v="1"/>
    <x v="1"/>
    <x v="3"/>
    <s v="Y"/>
    <s v="202206"/>
    <n v="3587"/>
    <n v="893270.31"/>
    <n v="0.80177313808791961"/>
    <n v="1114118.53"/>
    <n v="7.3771649967907152E-2"/>
    <n v="27.46"/>
    <n v="264"/>
    <n v="5463.66"/>
    <n v="0"/>
    <n v="5463.66"/>
  </r>
  <r>
    <x v="58"/>
    <x v="3"/>
    <s v="90"/>
    <x v="0"/>
    <x v="2"/>
    <x v="2"/>
    <s v="Y"/>
    <s v="202206"/>
    <n v="315798"/>
    <n v="8279596.3499999996"/>
    <n v="0.82555248164404993"/>
    <n v="10029158.09"/>
    <n v="5.1627761016478604E-2"/>
    <n v="33.78"/>
    <n v="16303"/>
    <n v="428502.36"/>
    <n v="4205.3900000000003"/>
    <n v="432707.75"/>
  </r>
  <r>
    <x v="58"/>
    <x v="3"/>
    <s v="93"/>
    <x v="6"/>
    <x v="2"/>
    <x v="2"/>
    <s v="N"/>
    <s v="202206"/>
    <n v="226939"/>
    <n v="8279596.3499999996"/>
    <n v="0.82555248164404993"/>
    <n v="10029158.09"/>
    <m/>
    <n v="10.98"/>
    <m/>
    <n v="0"/>
    <n v="0"/>
    <n v="0"/>
  </r>
  <r>
    <x v="58"/>
    <x v="3"/>
    <s v="95"/>
    <x v="7"/>
    <x v="2"/>
    <x v="2"/>
    <s v="Y"/>
    <s v="202206"/>
    <n v="45726"/>
    <n v="8279596.3499999996"/>
    <n v="0.82555248164404993"/>
    <n v="10029158.09"/>
    <n v="5.1620730777325194E-2"/>
    <n v="33.78"/>
    <n v="2360"/>
    <n v="62029.42"/>
    <n v="814.8"/>
    <n v="62844.22"/>
  </r>
  <r>
    <x v="58"/>
    <x v="3"/>
    <s v="9F"/>
    <x v="7"/>
    <x v="0"/>
    <x v="2"/>
    <s v="Y"/>
    <s v="202206"/>
    <n v="17999"/>
    <n v="8279596.3499999996"/>
    <n v="0.82555248164404993"/>
    <n v="10029158.09"/>
    <n v="5.1620730777325187E-2"/>
    <n v="135.6"/>
    <n v="929"/>
    <n v="97757.02"/>
    <n v="-526.14"/>
    <n v="97230.88"/>
  </r>
  <r>
    <x v="58"/>
    <x v="3"/>
    <s v="9H"/>
    <x v="1"/>
    <x v="0"/>
    <x v="2"/>
    <s v="N"/>
    <s v="202206"/>
    <n v="16029"/>
    <n v="8279596.3499999996"/>
    <n v="0.82555248164404993"/>
    <n v="10029158.09"/>
    <m/>
    <n v="30.27"/>
    <m/>
    <n v="0"/>
    <n v="0"/>
    <n v="0"/>
  </r>
  <r>
    <x v="58"/>
    <x v="3"/>
    <s v="K2"/>
    <x v="0"/>
    <x v="1"/>
    <x v="2"/>
    <s v="Y"/>
    <s v="202206"/>
    <n v="15486"/>
    <n v="8279596.3499999996"/>
    <n v="0.82555248164404993"/>
    <n v="10029158.09"/>
    <n v="5.1627761016478604E-2"/>
    <n v="90.79"/>
    <n v="799"/>
    <n v="56293.38"/>
    <n v="70.459999999999994"/>
    <n v="56363.839999999997"/>
  </r>
  <r>
    <x v="58"/>
    <x v="3"/>
    <s v="KW"/>
    <x v="11"/>
    <x v="1"/>
    <x v="2"/>
    <s v="Y"/>
    <s v="202206"/>
    <n v="7083"/>
    <n v="8279596.3499999996"/>
    <n v="0.82555248164404993"/>
    <n v="10029158.09"/>
    <n v="5.4349585703838778E-2"/>
    <n v="90.77"/>
    <n v="384"/>
    <n v="27048.68"/>
    <n v="70.44"/>
    <n v="27119.119999999999"/>
  </r>
  <r>
    <x v="59"/>
    <x v="16"/>
    <s v="KP"/>
    <x v="9"/>
    <x v="1"/>
    <x v="4"/>
    <s v="Y"/>
    <s v="202206"/>
    <n v="5609"/>
    <n v="6613425.4900000002"/>
    <n v="0.77347366240813098"/>
    <n v="8550291.7699999996"/>
    <n v="0.47813040371846782"/>
    <n v="6.65"/>
    <n v="2681"/>
    <n v="12962.59"/>
    <n v="24.17"/>
    <n v="12986.76"/>
  </r>
  <r>
    <x v="59"/>
    <x v="16"/>
    <s v="KU"/>
    <x v="3"/>
    <x v="1"/>
    <x v="4"/>
    <s v="Y"/>
    <s v="202206"/>
    <n v="5652"/>
    <n v="6613425.4900000002"/>
    <n v="0.77347366240813098"/>
    <n v="8550291.7699999996"/>
    <n v="0.47813040371846782"/>
    <n v="6.65"/>
    <n v="2702"/>
    <n v="13064.13"/>
    <n v="48.35"/>
    <n v="13112.48"/>
  </r>
  <r>
    <x v="59"/>
    <x v="16"/>
    <s v="N1"/>
    <x v="0"/>
    <x v="2"/>
    <x v="4"/>
    <s v="Y"/>
    <s v="202206"/>
    <n v="97896"/>
    <n v="6613425.4900000002"/>
    <n v="0.77347366240813098"/>
    <n v="8550291.7699999996"/>
    <n v="0.47814129740026767"/>
    <n v="3.92"/>
    <n v="46808"/>
    <n v="133762.09"/>
    <n v="1405.99"/>
    <n v="135168.07999999999"/>
  </r>
  <r>
    <x v="59"/>
    <x v="16"/>
    <s v="N2"/>
    <x v="1"/>
    <x v="2"/>
    <x v="4"/>
    <s v="Y"/>
    <s v="202206"/>
    <n v="159833"/>
    <n v="6613425.4900000002"/>
    <n v="0.77347366240813098"/>
    <n v="8550291.7699999996"/>
    <n v="0.47813040371846782"/>
    <n v="3.92"/>
    <n v="76421"/>
    <n v="218386.44"/>
    <n v="2614.77"/>
    <n v="221001.21"/>
  </r>
  <r>
    <x v="59"/>
    <x v="16"/>
    <s v="N3"/>
    <x v="10"/>
    <x v="0"/>
    <x v="4"/>
    <s v="Y"/>
    <s v="202206"/>
    <n v="0"/>
    <n v="6613425.4900000002"/>
    <n v="0.77347366240813098"/>
    <n v="8550291.7699999996"/>
    <n v="0.47813040371846782"/>
    <n v="30.45"/>
    <n v="0"/>
    <n v="0"/>
    <n v="0"/>
    <n v="0"/>
  </r>
  <r>
    <x v="59"/>
    <x v="16"/>
    <s v="N4"/>
    <x v="3"/>
    <x v="0"/>
    <x v="4"/>
    <s v="Y"/>
    <s v="202206"/>
    <n v="13743"/>
    <n v="6613425.4900000002"/>
    <n v="0.77347366240813098"/>
    <n v="8550291.7699999996"/>
    <n v="0.47813040371846782"/>
    <n v="30.45"/>
    <n v="6570"/>
    <n v="145454.13"/>
    <n v="-1394.73"/>
    <n v="144059.4"/>
  </r>
  <r>
    <x v="60"/>
    <x v="3"/>
    <s v="90"/>
    <x v="0"/>
    <x v="2"/>
    <x v="2"/>
    <s v="Y"/>
    <s v="202206"/>
    <n v="315798"/>
    <n v="899029.63"/>
    <n v="0.68376050376292419"/>
    <n v="1314831.18"/>
    <n v="6.7684435053166625E-3"/>
    <n v="33.78"/>
    <n v="2137"/>
    <n v="46521.05"/>
    <n v="457.16"/>
    <n v="46978.210000000006"/>
  </r>
  <r>
    <x v="60"/>
    <x v="3"/>
    <s v="93"/>
    <x v="6"/>
    <x v="2"/>
    <x v="2"/>
    <s v="Y"/>
    <s v="202206"/>
    <n v="226939"/>
    <n v="899029.63"/>
    <n v="0.68376050376292419"/>
    <n v="1314831.18"/>
    <n v="1.5751404745290534E-2"/>
    <n v="10.98"/>
    <n v="3574"/>
    <n v="25289.62"/>
    <n v="318.42"/>
    <n v="25608.039999999997"/>
  </r>
  <r>
    <x v="60"/>
    <x v="3"/>
    <s v="95"/>
    <x v="7"/>
    <x v="2"/>
    <x v="2"/>
    <s v="Y"/>
    <s v="202206"/>
    <n v="45726"/>
    <n v="899029.63"/>
    <n v="0.68376050376292419"/>
    <n v="1314831.18"/>
    <n v="6.767521834967186E-3"/>
    <n v="33.78"/>
    <n v="309"/>
    <n v="6726.72"/>
    <n v="108.85"/>
    <n v="6835.5700000000006"/>
  </r>
  <r>
    <x v="60"/>
    <x v="3"/>
    <s v="9F"/>
    <x v="7"/>
    <x v="0"/>
    <x v="2"/>
    <s v="Y"/>
    <s v="202206"/>
    <n v="17999"/>
    <n v="899029.63"/>
    <n v="0.68376050376292419"/>
    <n v="1314831.18"/>
    <n v="6.7675218349671851E-3"/>
    <n v="135.6"/>
    <n v="121"/>
    <n v="10545.74"/>
    <n v="-87.15"/>
    <n v="10458.59"/>
  </r>
  <r>
    <x v="60"/>
    <x v="3"/>
    <s v="9H"/>
    <x v="1"/>
    <x v="0"/>
    <x v="2"/>
    <s v="N"/>
    <s v="202206"/>
    <n v="16029"/>
    <n v="899029.63"/>
    <n v="0.68376050376292419"/>
    <n v="1314831.18"/>
    <m/>
    <n v="30.27"/>
    <m/>
    <n v="0"/>
    <n v="0"/>
    <n v="0"/>
  </r>
  <r>
    <x v="60"/>
    <x v="3"/>
    <s v="K2"/>
    <x v="0"/>
    <x v="1"/>
    <x v="2"/>
    <s v="Y"/>
    <s v="202206"/>
    <n v="15486"/>
    <n v="899029.63"/>
    <n v="0.68376050376292419"/>
    <n v="1314831.18"/>
    <n v="6.7684435053166625E-3"/>
    <n v="90.79"/>
    <n v="104"/>
    <n v="6068.81"/>
    <n v="0"/>
    <n v="6068.81"/>
  </r>
  <r>
    <x v="60"/>
    <x v="3"/>
    <s v="KW"/>
    <x v="11"/>
    <x v="1"/>
    <x v="2"/>
    <s v="Y"/>
    <s v="202206"/>
    <n v="7083"/>
    <n v="899029.63"/>
    <n v="0.68376050376292419"/>
    <n v="1314831.18"/>
    <n v="7.1252770434182553E-3"/>
    <n v="90.77"/>
    <n v="50"/>
    <n v="2917.05"/>
    <n v="0"/>
    <n v="2917.05"/>
  </r>
  <r>
    <x v="61"/>
    <x v="6"/>
    <s v="63"/>
    <x v="0"/>
    <x v="2"/>
    <x v="5"/>
    <s v="N"/>
    <s v="202206"/>
    <n v="178855"/>
    <n v="202728.01"/>
    <n v="0.90488217133859683"/>
    <n v="224038.02000000002"/>
    <m/>
    <n v="0.97"/>
    <m/>
    <n v="0"/>
    <n v="0"/>
    <n v="0"/>
  </r>
  <r>
    <x v="61"/>
    <x v="6"/>
    <s v="66"/>
    <x v="12"/>
    <x v="2"/>
    <x v="5"/>
    <s v="Y"/>
    <s v="202206"/>
    <n v="158845"/>
    <n v="202728.01"/>
    <n v="0.90488217133859683"/>
    <n v="224038.02000000002"/>
    <n v="2.1321116574512061E-2"/>
    <n v="2.06"/>
    <n v="3386"/>
    <n v="5948.78"/>
    <n v="65.010000000000005"/>
    <n v="6013.79"/>
  </r>
  <r>
    <x v="61"/>
    <x v="6"/>
    <s v="67"/>
    <x v="11"/>
    <x v="2"/>
    <x v="5"/>
    <s v="Y"/>
    <s v="202206"/>
    <n v="91103"/>
    <n v="202728.01"/>
    <n v="0.90488217133859683"/>
    <n v="224038.02000000002"/>
    <n v="2.0358949591631342E-2"/>
    <n v="2.09"/>
    <n v="1854"/>
    <n v="3304.68"/>
    <n v="57.04"/>
    <n v="3361.72"/>
  </r>
  <r>
    <x v="61"/>
    <x v="6"/>
    <s v="69"/>
    <x v="0"/>
    <x v="0"/>
    <x v="5"/>
    <s v="N"/>
    <s v="202206"/>
    <n v="16996"/>
    <n v="202728.01"/>
    <n v="0.90488217133859683"/>
    <n v="224038.02000000002"/>
    <m/>
    <n v="22.13"/>
    <m/>
    <n v="0"/>
    <n v="0"/>
    <n v="0"/>
  </r>
  <r>
    <x v="61"/>
    <x v="6"/>
    <s v="6C"/>
    <x v="10"/>
    <x v="0"/>
    <x v="5"/>
    <s v="Y"/>
    <s v="202206"/>
    <n v="0"/>
    <n v="202728.01"/>
    <n v="0.90488217133859683"/>
    <n v="224038.02000000002"/>
    <n v="5.0483028995349802E-2"/>
    <n v="5.93"/>
    <n v="0"/>
    <n v="0"/>
    <n v="0"/>
    <n v="0"/>
  </r>
  <r>
    <x v="61"/>
    <x v="6"/>
    <s v="K1"/>
    <x v="11"/>
    <x v="1"/>
    <x v="5"/>
    <s v="Y"/>
    <s v="202206"/>
    <n v="5766"/>
    <n v="202728.01"/>
    <n v="0.90488217133859683"/>
    <n v="224038.02000000002"/>
    <n v="2.0358949591631342E-2"/>
    <n v="2.58"/>
    <n v="117"/>
    <n v="256.76"/>
    <n v="0"/>
    <n v="256.76"/>
  </r>
  <r>
    <x v="61"/>
    <x v="6"/>
    <s v="KB"/>
    <x v="12"/>
    <x v="1"/>
    <x v="5"/>
    <s v="Y"/>
    <s v="202206"/>
    <n v="9771"/>
    <n v="202728.01"/>
    <n v="0.90488217133859683"/>
    <n v="224038.02000000002"/>
    <n v="2.1321116574512061E-2"/>
    <n v="2.54"/>
    <n v="208"/>
    <n v="449.38"/>
    <n v="0"/>
    <n v="449.38"/>
  </r>
  <r>
    <x v="62"/>
    <x v="3"/>
    <s v="90"/>
    <x v="0"/>
    <x v="2"/>
    <x v="2"/>
    <s v="Y"/>
    <s v="202206"/>
    <n v="315798"/>
    <n v="2107910.59"/>
    <n v="0.92467003441273921"/>
    <n v="2279635.4499999997"/>
    <n v="1.1735030314722325E-2"/>
    <n v="33.78"/>
    <n v="3705"/>
    <n v="109072.68"/>
    <n v="1089.24"/>
    <n v="110161.92"/>
  </r>
  <r>
    <x v="62"/>
    <x v="3"/>
    <s v="93"/>
    <x v="6"/>
    <x v="2"/>
    <x v="2"/>
    <s v="N"/>
    <s v="202206"/>
    <n v="226939"/>
    <n v="2107910.59"/>
    <n v="0.92467003441273921"/>
    <n v="2279635.4499999997"/>
    <m/>
    <n v="10.98"/>
    <m/>
    <n v="0"/>
    <n v="0"/>
    <n v="0"/>
  </r>
  <r>
    <x v="62"/>
    <x v="3"/>
    <s v="95"/>
    <x v="7"/>
    <x v="2"/>
    <x v="2"/>
    <s v="Y"/>
    <s v="202206"/>
    <n v="45726"/>
    <n v="2107910.59"/>
    <n v="0.92467003441273921"/>
    <n v="2279635.4499999997"/>
    <n v="1.1733432335883793E-2"/>
    <n v="33.78"/>
    <n v="536"/>
    <n v="15779.48"/>
    <n v="294.39999999999998"/>
    <n v="16073.88"/>
  </r>
  <r>
    <x v="62"/>
    <x v="3"/>
    <s v="9F"/>
    <x v="7"/>
    <x v="0"/>
    <x v="2"/>
    <s v="Y"/>
    <s v="202206"/>
    <n v="17999"/>
    <n v="2107910.59"/>
    <n v="0.92467003441273921"/>
    <n v="2279635.4499999997"/>
    <n v="1.1733432335883792E-2"/>
    <n v="135.6"/>
    <n v="211"/>
    <n v="24868.91"/>
    <n v="-117.86"/>
    <n v="24751.05"/>
  </r>
  <r>
    <x v="62"/>
    <x v="3"/>
    <s v="9H"/>
    <x v="1"/>
    <x v="0"/>
    <x v="2"/>
    <s v="N"/>
    <s v="202206"/>
    <n v="16029"/>
    <n v="2107910.59"/>
    <n v="0.92467003441273921"/>
    <n v="2279635.4499999997"/>
    <m/>
    <n v="30.27"/>
    <m/>
    <n v="0"/>
    <n v="0"/>
    <n v="0"/>
  </r>
  <r>
    <x v="62"/>
    <x v="3"/>
    <s v="K2"/>
    <x v="0"/>
    <x v="1"/>
    <x v="2"/>
    <s v="Y"/>
    <s v="202206"/>
    <n v="15486"/>
    <n v="2107910.59"/>
    <n v="0.92467003441273921"/>
    <n v="2279635.4499999997"/>
    <n v="1.1735030314722325E-2"/>
    <n v="90.79"/>
    <n v="181"/>
    <n v="14283.39"/>
    <n v="0"/>
    <n v="14283.39"/>
  </r>
  <r>
    <x v="62"/>
    <x v="3"/>
    <s v="KW"/>
    <x v="11"/>
    <x v="1"/>
    <x v="2"/>
    <s v="Y"/>
    <s v="202206"/>
    <n v="7083"/>
    <n v="2107910.59"/>
    <n v="0.92467003441273921"/>
    <n v="2279635.4499999997"/>
    <n v="1.2353703187391284E-2"/>
    <n v="90.77"/>
    <n v="87"/>
    <n v="6863.98"/>
    <n v="0"/>
    <n v="6863.98"/>
  </r>
  <r>
    <x v="63"/>
    <x v="5"/>
    <s v="KP"/>
    <x v="9"/>
    <x v="1"/>
    <x v="4"/>
    <s v="Y"/>
    <s v="202206"/>
    <n v="5609"/>
    <n v="4477754.67"/>
    <n v="0.90927817752864881"/>
    <n v="4924515.71"/>
    <n v="0.27537781725783578"/>
    <n v="6.65"/>
    <n v="1544"/>
    <n v="8775.94"/>
    <n v="22.73"/>
    <n v="8798.67"/>
  </r>
  <r>
    <x v="63"/>
    <x v="5"/>
    <s v="KU"/>
    <x v="3"/>
    <x v="1"/>
    <x v="4"/>
    <s v="Y"/>
    <s v="202206"/>
    <n v="5652"/>
    <n v="4477754.67"/>
    <n v="0.90927817752864881"/>
    <n v="4924515.71"/>
    <n v="0.27537781725783578"/>
    <n v="6.65"/>
    <n v="1556"/>
    <n v="8844.15"/>
    <n v="39.799999999999997"/>
    <n v="8883.9499999999989"/>
  </r>
  <r>
    <x v="63"/>
    <x v="5"/>
    <s v="N1"/>
    <x v="0"/>
    <x v="2"/>
    <x v="4"/>
    <s v="Y"/>
    <s v="202206"/>
    <n v="97896"/>
    <n v="4477754.67"/>
    <n v="0.90927817752864881"/>
    <n v="4924515.71"/>
    <n v="0.27538409144222692"/>
    <n v="3.92"/>
    <n v="26959"/>
    <n v="90566.58"/>
    <n v="960.8"/>
    <n v="91527.38"/>
  </r>
  <r>
    <x v="63"/>
    <x v="5"/>
    <s v="N2"/>
    <x v="1"/>
    <x v="2"/>
    <x v="4"/>
    <s v="Y"/>
    <s v="202206"/>
    <n v="159833"/>
    <n v="4477754.67"/>
    <n v="0.90927817752864881"/>
    <n v="4924515.71"/>
    <n v="0.27537781725783578"/>
    <n v="3.92"/>
    <n v="44014"/>
    <n v="147861.47"/>
    <n v="1763.7"/>
    <n v="149625.17000000001"/>
  </r>
  <r>
    <x v="63"/>
    <x v="5"/>
    <s v="N3"/>
    <x v="10"/>
    <x v="0"/>
    <x v="4"/>
    <s v="Y"/>
    <s v="202206"/>
    <n v="0"/>
    <n v="4477754.67"/>
    <n v="0.90927817752864881"/>
    <n v="4924515.71"/>
    <n v="0.27537781725783578"/>
    <n v="30.45"/>
    <n v="0"/>
    <n v="0"/>
    <n v="0"/>
    <n v="0"/>
  </r>
  <r>
    <x v="63"/>
    <x v="5"/>
    <s v="N4"/>
    <x v="3"/>
    <x v="0"/>
    <x v="4"/>
    <s v="Y"/>
    <s v="202206"/>
    <n v="13743"/>
    <n v="4477754.67"/>
    <n v="0.90927817752864881"/>
    <n v="4924515.71"/>
    <n v="0.27537781725783578"/>
    <n v="30.45"/>
    <n v="3784"/>
    <n v="98483.4"/>
    <n v="-910.92"/>
    <n v="97572.479999999996"/>
  </r>
  <r>
    <x v="64"/>
    <x v="8"/>
    <s v="82"/>
    <x v="15"/>
    <x v="2"/>
    <x v="10"/>
    <s v="Y"/>
    <s v="202206"/>
    <n v="93339"/>
    <n v="1748.71"/>
    <n v="0.66846968069449819"/>
    <n v="2615.9899999999998"/>
    <n v="1"/>
    <n v="0"/>
    <n v="93339"/>
    <n v="0"/>
    <n v="0"/>
    <n v="0"/>
  </r>
  <r>
    <x v="64"/>
    <x v="8"/>
    <s v="83"/>
    <x v="1"/>
    <x v="2"/>
    <x v="10"/>
    <s v="Y"/>
    <s v="202206"/>
    <n v="28825"/>
    <n v="1748.71"/>
    <n v="0.66846968069449819"/>
    <n v="2615.9899999999998"/>
    <n v="1"/>
    <n v="0"/>
    <n v="28825"/>
    <n v="0"/>
    <n v="0"/>
    <n v="0"/>
  </r>
  <r>
    <x v="64"/>
    <x v="8"/>
    <s v="85"/>
    <x v="3"/>
    <x v="0"/>
    <x v="10"/>
    <s v="Y"/>
    <s v="202206"/>
    <n v="4495"/>
    <n v="1748.71"/>
    <n v="0.66846968069449819"/>
    <n v="2615.9899999999998"/>
    <n v="1"/>
    <n v="0"/>
    <n v="4495"/>
    <n v="0"/>
    <n v="0"/>
    <n v="0"/>
  </r>
  <r>
    <x v="64"/>
    <x v="8"/>
    <s v="86"/>
    <x v="1"/>
    <x v="0"/>
    <x v="10"/>
    <s v="Y"/>
    <s v="202206"/>
    <n v="4638"/>
    <n v="1748.71"/>
    <n v="0.66846968069449819"/>
    <n v="2615.9899999999998"/>
    <n v="1"/>
    <n v="0"/>
    <n v="4638"/>
    <n v="0"/>
    <n v="0"/>
    <n v="0"/>
  </r>
  <r>
    <x v="64"/>
    <x v="8"/>
    <s v="2Q"/>
    <x v="3"/>
    <x v="2"/>
    <x v="10"/>
    <s v="Y"/>
    <s v="202206"/>
    <n v="4414"/>
    <n v="1748.71"/>
    <n v="0.66846968069449819"/>
    <n v="2615.9899999999998"/>
    <n v="1"/>
    <n v="0"/>
    <n v="4414"/>
    <n v="0"/>
    <n v="0"/>
    <n v="0"/>
  </r>
  <r>
    <x v="64"/>
    <x v="8"/>
    <s v="KD"/>
    <x v="15"/>
    <x v="1"/>
    <x v="10"/>
    <s v="Y"/>
    <s v="202206"/>
    <n v="4080"/>
    <n v="1748.71"/>
    <n v="0.66846968069449819"/>
    <n v="2615.9899999999998"/>
    <n v="1"/>
    <n v="0"/>
    <n v="4080"/>
    <n v="0"/>
    <n v="0"/>
    <n v="0"/>
  </r>
  <r>
    <x v="64"/>
    <x v="8"/>
    <s v="KV"/>
    <x v="1"/>
    <x v="1"/>
    <x v="10"/>
    <s v="Y"/>
    <s v="202206"/>
    <n v="1269"/>
    <n v="1748.71"/>
    <n v="0.66846968069449819"/>
    <n v="2615.9899999999998"/>
    <n v="1"/>
    <n v="0"/>
    <n v="1269"/>
    <n v="0"/>
    <n v="0"/>
    <n v="0"/>
  </r>
  <r>
    <x v="65"/>
    <x v="6"/>
    <s v="63"/>
    <x v="0"/>
    <x v="2"/>
    <x v="5"/>
    <s v="Y"/>
    <s v="202206"/>
    <n v="178855"/>
    <n v="1499726.55"/>
    <n v="0.85295977689328684"/>
    <n v="1758261.75"/>
    <n v="0.21077953188519463"/>
    <n v="0.97"/>
    <n v="37698"/>
    <n v="29396.79"/>
    <n v="314.25"/>
    <n v="29711.040000000001"/>
  </r>
  <r>
    <x v="65"/>
    <x v="6"/>
    <s v="66"/>
    <x v="12"/>
    <x v="2"/>
    <x v="5"/>
    <s v="Y"/>
    <s v="202206"/>
    <n v="158845"/>
    <n v="1499726.55"/>
    <n v="0.85295977689328684"/>
    <n v="1758261.75"/>
    <n v="0.16732920483878394"/>
    <n v="2.06"/>
    <n v="26579"/>
    <n v="44016.53"/>
    <n v="447.13"/>
    <n v="44463.659999999996"/>
  </r>
  <r>
    <x v="65"/>
    <x v="6"/>
    <s v="67"/>
    <x v="11"/>
    <x v="2"/>
    <x v="5"/>
    <s v="Y"/>
    <s v="202206"/>
    <n v="91103"/>
    <n v="1499726.55"/>
    <n v="0.85295977689328684"/>
    <n v="1758261.75"/>
    <n v="0.15977806953098186"/>
    <n v="2.09"/>
    <n v="14556"/>
    <n v="24456.720000000001"/>
    <n v="416.68"/>
    <n v="24873.4"/>
  </r>
  <r>
    <x v="65"/>
    <x v="6"/>
    <s v="69"/>
    <x v="0"/>
    <x v="0"/>
    <x v="5"/>
    <s v="Y"/>
    <s v="202206"/>
    <n v="16996"/>
    <n v="1499726.55"/>
    <n v="0.85295977689328684"/>
    <n v="1758261.75"/>
    <n v="0.21077953188519463"/>
    <n v="22.13"/>
    <n v="3582"/>
    <n v="63557"/>
    <n v="-319.37"/>
    <n v="63237.63"/>
  </r>
  <r>
    <x v="65"/>
    <x v="6"/>
    <s v="6C"/>
    <x v="10"/>
    <x v="0"/>
    <x v="5"/>
    <s v="Y"/>
    <s v="202206"/>
    <n v="0"/>
    <n v="1499726.55"/>
    <n v="0.85295977689328684"/>
    <n v="1758261.75"/>
    <n v="0.39619337336879018"/>
    <n v="5.93"/>
    <n v="0"/>
    <n v="0"/>
    <n v="-14.27"/>
    <n v="-14.27"/>
  </r>
  <r>
    <x v="65"/>
    <x v="6"/>
    <s v="K1"/>
    <x v="11"/>
    <x v="1"/>
    <x v="5"/>
    <s v="Y"/>
    <s v="202206"/>
    <n v="5766"/>
    <n v="1499726.55"/>
    <n v="0.85295977689328684"/>
    <n v="1758261.75"/>
    <n v="0.15977806953098186"/>
    <n v="2.58"/>
    <n v="921"/>
    <n v="1905.18"/>
    <n v="-2.0699999999999998"/>
    <n v="1903.1100000000001"/>
  </r>
  <r>
    <x v="65"/>
    <x v="6"/>
    <s v="KB"/>
    <x v="12"/>
    <x v="1"/>
    <x v="5"/>
    <s v="Y"/>
    <s v="202206"/>
    <n v="9771"/>
    <n v="1499726.55"/>
    <n v="0.85295977689328684"/>
    <n v="1758261.75"/>
    <n v="0.16732920483878394"/>
    <n v="2.54"/>
    <n v="1634"/>
    <n v="3327.68"/>
    <n v="2.04"/>
    <n v="3329.72"/>
  </r>
  <r>
    <x v="66"/>
    <x v="3"/>
    <s v="90"/>
    <x v="0"/>
    <x v="2"/>
    <x v="2"/>
    <s v="Y"/>
    <s v="202206"/>
    <n v="315798"/>
    <n v="2546194.73"/>
    <n v="0.8237779556957503"/>
    <n v="3090875.05"/>
    <n v="1.59111021065973E-2"/>
    <n v="33.78"/>
    <n v="5024"/>
    <n v="131765.22"/>
    <n v="1206.44"/>
    <n v="132971.66"/>
  </r>
  <r>
    <x v="66"/>
    <x v="3"/>
    <s v="93"/>
    <x v="6"/>
    <x v="2"/>
    <x v="2"/>
    <s v="N"/>
    <s v="202206"/>
    <n v="226939"/>
    <n v="2546194.73"/>
    <n v="0.8237779556957503"/>
    <n v="3090875.05"/>
    <m/>
    <n v="10.98"/>
    <m/>
    <n v="0"/>
    <n v="0"/>
    <n v="0"/>
  </r>
  <r>
    <x v="66"/>
    <x v="3"/>
    <s v="95"/>
    <x v="7"/>
    <x v="2"/>
    <x v="2"/>
    <s v="Y"/>
    <s v="202206"/>
    <n v="45726"/>
    <n v="2546194.73"/>
    <n v="0.8237779556957503"/>
    <n v="3090875.05"/>
    <n v="1.5908935465030798E-2"/>
    <n v="33.78"/>
    <n v="727"/>
    <n v="19067.14"/>
    <n v="262.26"/>
    <n v="19329.399999999998"/>
  </r>
  <r>
    <x v="66"/>
    <x v="3"/>
    <s v="9F"/>
    <x v="7"/>
    <x v="0"/>
    <x v="2"/>
    <s v="Y"/>
    <s v="202206"/>
    <n v="17999"/>
    <n v="2546194.73"/>
    <n v="0.8237779556957503"/>
    <n v="3090875.05"/>
    <n v="1.5908935465030794E-2"/>
    <n v="135.6"/>
    <n v="286"/>
    <n v="30030.58"/>
    <n v="-105"/>
    <n v="29925.58"/>
  </r>
  <r>
    <x v="66"/>
    <x v="3"/>
    <s v="9H"/>
    <x v="1"/>
    <x v="0"/>
    <x v="2"/>
    <s v="N"/>
    <s v="202206"/>
    <n v="16029"/>
    <n v="2546194.73"/>
    <n v="0.8237779556957503"/>
    <n v="3090875.05"/>
    <m/>
    <n v="30.27"/>
    <m/>
    <n v="0"/>
    <n v="0"/>
    <n v="0"/>
  </r>
  <r>
    <x v="66"/>
    <x v="3"/>
    <s v="K2"/>
    <x v="0"/>
    <x v="1"/>
    <x v="2"/>
    <s v="Y"/>
    <s v="202206"/>
    <n v="15486"/>
    <n v="2546194.73"/>
    <n v="0.8237779556957503"/>
    <n v="3090875.05"/>
    <n v="1.59111021065973E-2"/>
    <n v="90.79"/>
    <n v="246"/>
    <n v="17294.62"/>
    <n v="0"/>
    <n v="17294.62"/>
  </r>
  <r>
    <x v="66"/>
    <x v="3"/>
    <s v="KW"/>
    <x v="11"/>
    <x v="1"/>
    <x v="2"/>
    <s v="Y"/>
    <s v="202206"/>
    <n v="7083"/>
    <n v="2546194.73"/>
    <n v="0.8237779556957503"/>
    <n v="3090875.05"/>
    <n v="1.674993822236498E-2"/>
    <n v="90.77"/>
    <n v="118"/>
    <n v="8293.9699999999993"/>
    <n v="70.290000000000006"/>
    <n v="8364.26"/>
  </r>
  <r>
    <x v="67"/>
    <x v="3"/>
    <s v="90"/>
    <x v="0"/>
    <x v="2"/>
    <x v="2"/>
    <s v="Y"/>
    <s v="202206"/>
    <n v="315798"/>
    <n v="5319306.6100000003"/>
    <n v="0.66894025880962493"/>
    <n v="7951841.0500000007"/>
    <n v="4.0934218574116062E-2"/>
    <n v="33.78"/>
    <n v="12926"/>
    <n v="275291.3"/>
    <n v="2683.5"/>
    <n v="277974.8"/>
  </r>
  <r>
    <x v="67"/>
    <x v="3"/>
    <s v="93"/>
    <x v="6"/>
    <x v="2"/>
    <x v="2"/>
    <s v="Y"/>
    <s v="202206"/>
    <n v="226939"/>
    <n v="5319306.6100000003"/>
    <n v="0.66894025880962493"/>
    <n v="7951841.0500000007"/>
    <n v="9.5261405991882597E-2"/>
    <n v="10.98"/>
    <n v="21618"/>
    <n v="149653.39000000001"/>
    <n v="1896.78"/>
    <n v="151550.17000000001"/>
  </r>
  <r>
    <x v="67"/>
    <x v="3"/>
    <s v="95"/>
    <x v="7"/>
    <x v="2"/>
    <x v="2"/>
    <s v="Y"/>
    <s v="202206"/>
    <n v="45726"/>
    <n v="5319306.6100000003"/>
    <n v="0.66894025880962493"/>
    <n v="7951841.0500000007"/>
    <n v="4.0928644492643843E-2"/>
    <n v="33.78"/>
    <n v="1871"/>
    <n v="39847.599999999999"/>
    <n v="511.14"/>
    <n v="40358.74"/>
  </r>
  <r>
    <x v="67"/>
    <x v="3"/>
    <s v="9F"/>
    <x v="7"/>
    <x v="0"/>
    <x v="2"/>
    <s v="Y"/>
    <s v="202206"/>
    <n v="17999"/>
    <n v="5319306.6100000003"/>
    <n v="0.66894025880962493"/>
    <n v="7951841.0500000007"/>
    <n v="4.0928644492643836E-2"/>
    <n v="135.6"/>
    <n v="736"/>
    <n v="62755.63"/>
    <n v="-255.79"/>
    <n v="62499.839999999997"/>
  </r>
  <r>
    <x v="67"/>
    <x v="3"/>
    <s v="9H"/>
    <x v="1"/>
    <x v="0"/>
    <x v="2"/>
    <s v="N"/>
    <s v="202206"/>
    <n v="16029"/>
    <n v="5319306.6100000003"/>
    <n v="0.66894025880962493"/>
    <n v="7951841.0500000007"/>
    <m/>
    <n v="30.27"/>
    <m/>
    <n v="0"/>
    <n v="0"/>
    <n v="0"/>
  </r>
  <r>
    <x v="67"/>
    <x v="3"/>
    <s v="K2"/>
    <x v="0"/>
    <x v="1"/>
    <x v="2"/>
    <s v="Y"/>
    <s v="202206"/>
    <n v="15486"/>
    <n v="5319306.6100000003"/>
    <n v="0.66894025880962493"/>
    <n v="7951841.0500000007"/>
    <n v="4.0934218574116062E-2"/>
    <n v="90.79"/>
    <n v="633"/>
    <n v="36137.4"/>
    <n v="57.09"/>
    <n v="36194.49"/>
  </r>
  <r>
    <x v="67"/>
    <x v="3"/>
    <s v="KW"/>
    <x v="11"/>
    <x v="1"/>
    <x v="2"/>
    <s v="Y"/>
    <s v="202206"/>
    <n v="7083"/>
    <n v="5319306.6100000003"/>
    <n v="0.66894025880962493"/>
    <n v="7951841.0500000007"/>
    <n v="4.3092277813548595E-2"/>
    <n v="90.77"/>
    <n v="305"/>
    <n v="17408.34"/>
    <n v="0"/>
    <n v="17408.34"/>
  </r>
  <r>
    <x v="68"/>
    <x v="4"/>
    <s v="31"/>
    <x v="7"/>
    <x v="2"/>
    <x v="3"/>
    <s v="Y"/>
    <s v="202206"/>
    <n v="5693"/>
    <n v="93300.96"/>
    <n v="0.91679687242829089"/>
    <n v="101768.41"/>
    <n v="6.7386218953834854E-3"/>
    <n v="4.97"/>
    <n v="38"/>
    <n v="163.19"/>
    <n v="4.29"/>
    <n v="167.48"/>
  </r>
  <r>
    <x v="68"/>
    <x v="4"/>
    <s v="33"/>
    <x v="7"/>
    <x v="0"/>
    <x v="3"/>
    <s v="Y"/>
    <s v="202206"/>
    <n v="3352"/>
    <n v="93300.96"/>
    <n v="0.91679687242829089"/>
    <n v="101768.41"/>
    <n v="6.7386218953834846E-3"/>
    <n v="57.63"/>
    <n v="22"/>
    <n v="1092.6300000000001"/>
    <n v="0"/>
    <n v="1092.6300000000001"/>
  </r>
  <r>
    <x v="68"/>
    <x v="4"/>
    <s v="34"/>
    <x v="0"/>
    <x v="0"/>
    <x v="3"/>
    <s v="Y"/>
    <s v="202206"/>
    <n v="4441"/>
    <n v="93300.96"/>
    <n v="0.91679687242829089"/>
    <n v="101768.41"/>
    <n v="6.7386218953834854E-3"/>
    <n v="57.63"/>
    <n v="29"/>
    <n v="1440.28"/>
    <n v="-49.67"/>
    <n v="1390.61"/>
  </r>
  <r>
    <x v="68"/>
    <x v="4"/>
    <s v="36"/>
    <x v="1"/>
    <x v="2"/>
    <x v="3"/>
    <s v="Y"/>
    <s v="202206"/>
    <n v="65485"/>
    <n v="93300.96"/>
    <n v="0.91679687242829089"/>
    <n v="101768.41"/>
    <n v="6.7386218953834846E-3"/>
    <n v="4.97"/>
    <n v="441"/>
    <n v="1893.87"/>
    <n v="17.18"/>
    <n v="1911.05"/>
  </r>
  <r>
    <x v="68"/>
    <x v="4"/>
    <s v="37"/>
    <x v="8"/>
    <x v="2"/>
    <x v="3"/>
    <s v="Y"/>
    <s v="202206"/>
    <n v="94199"/>
    <n v="93300.96"/>
    <n v="0.91679687242829089"/>
    <n v="101768.41"/>
    <n v="6.7386218953834854E-3"/>
    <n v="4.97"/>
    <n v="634"/>
    <n v="2722.7"/>
    <n v="25.77"/>
    <n v="2748.47"/>
  </r>
  <r>
    <x v="68"/>
    <x v="4"/>
    <s v="K3"/>
    <x v="0"/>
    <x v="1"/>
    <x v="3"/>
    <s v="Y"/>
    <s v="202206"/>
    <n v="1435"/>
    <n v="93300.96"/>
    <n v="0.91679687242829089"/>
    <n v="101768.41"/>
    <n v="6.7386218953834854E-3"/>
    <n v="27.46"/>
    <n v="9"/>
    <n v="212.98"/>
    <n v="0"/>
    <n v="212.98"/>
  </r>
  <r>
    <x v="68"/>
    <x v="4"/>
    <s v="KF"/>
    <x v="1"/>
    <x v="1"/>
    <x v="3"/>
    <s v="Y"/>
    <s v="202206"/>
    <n v="3587"/>
    <n v="93300.96"/>
    <n v="0.91679687242829089"/>
    <n v="101768.41"/>
    <n v="6.7386218953834854E-3"/>
    <n v="27.46"/>
    <n v="24"/>
    <n v="567.95000000000005"/>
    <n v="0"/>
    <n v="567.95000000000005"/>
  </r>
  <r>
    <x v="69"/>
    <x v="17"/>
    <s v="40"/>
    <x v="1"/>
    <x v="2"/>
    <x v="6"/>
    <s v="Y"/>
    <s v="202206"/>
    <n v="174124"/>
    <n v="19964101.82"/>
    <n v="0.63770109788701435"/>
    <n v="31306362.630000003"/>
    <n v="0.46031021769182234"/>
    <n v="12.15"/>
    <n v="80151"/>
    <n v="585307.04"/>
    <n v="6944.74"/>
    <n v="592251.78"/>
  </r>
  <r>
    <x v="69"/>
    <x v="17"/>
    <s v="42"/>
    <x v="13"/>
    <x v="2"/>
    <x v="6"/>
    <s v="Y"/>
    <s v="202206"/>
    <n v="163659"/>
    <n v="19964101.82"/>
    <n v="0.63770109788701435"/>
    <n v="31306362.630000003"/>
    <n v="0.46031021769182229"/>
    <n v="12.15"/>
    <n v="75333"/>
    <n v="550123.32999999996"/>
    <n v="4929.2299999999996"/>
    <n v="555052.55999999994"/>
  </r>
  <r>
    <x v="69"/>
    <x v="17"/>
    <s v="43"/>
    <x v="11"/>
    <x v="2"/>
    <x v="6"/>
    <s v="Y"/>
    <s v="202206"/>
    <n v="36762"/>
    <n v="19964101.82"/>
    <n v="0.63770109788701435"/>
    <n v="31306362.630000003"/>
    <n v="0.46031021769182234"/>
    <n v="12.15"/>
    <n v="16921"/>
    <n v="123566.52"/>
    <n v="1570.05"/>
    <n v="125136.57"/>
  </r>
  <r>
    <x v="69"/>
    <x v="17"/>
    <s v="44"/>
    <x v="0"/>
    <x v="2"/>
    <x v="6"/>
    <s v="Y"/>
    <s v="202206"/>
    <n v="15802"/>
    <n v="19964101.82"/>
    <n v="0.63770109788701435"/>
    <n v="31306362.630000003"/>
    <n v="0.4842928272309624"/>
    <n v="11.3"/>
    <n v="7652"/>
    <n v="51969.91"/>
    <n v="366.75"/>
    <n v="52336.66"/>
  </r>
  <r>
    <x v="69"/>
    <x v="17"/>
    <s v="45"/>
    <x v="0"/>
    <x v="0"/>
    <x v="6"/>
    <s v="Y"/>
    <s v="202206"/>
    <n v="4945"/>
    <n v="19964101.82"/>
    <n v="0.63770109788701435"/>
    <n v="31306362.630000003"/>
    <n v="0.4842928272309624"/>
    <n v="49.27"/>
    <n v="2394"/>
    <n v="70705.259999999995"/>
    <n v="-708.83"/>
    <n v="69996.429999999993"/>
  </r>
  <r>
    <x v="69"/>
    <x v="17"/>
    <s v="46"/>
    <x v="7"/>
    <x v="0"/>
    <x v="6"/>
    <s v="Y"/>
    <s v="202206"/>
    <n v="3120"/>
    <n v="19964101.82"/>
    <n v="0.63770109788701435"/>
    <n v="31306362.630000003"/>
    <n v="0.46031021769182234"/>
    <n v="50"/>
    <n v="1436"/>
    <n v="43039.72"/>
    <n v="-329.68"/>
    <n v="42710.04"/>
  </r>
  <r>
    <x v="69"/>
    <x v="17"/>
    <s v="47"/>
    <x v="1"/>
    <x v="0"/>
    <x v="6"/>
    <s v="Y"/>
    <s v="202206"/>
    <n v="16705"/>
    <n v="19964101.82"/>
    <n v="0.63770109788701435"/>
    <n v="31306362.630000003"/>
    <n v="0.46031021769182229"/>
    <n v="50"/>
    <n v="7689"/>
    <n v="230454.34"/>
    <n v="-1468.61"/>
    <n v="228985.73"/>
  </r>
  <r>
    <x v="69"/>
    <x v="17"/>
    <s v="KA"/>
    <x v="13"/>
    <x v="1"/>
    <x v="6"/>
    <s v="Y"/>
    <s v="202206"/>
    <n v="7794"/>
    <n v="19964101.82"/>
    <n v="0.63770109788701435"/>
    <n v="31306362.630000003"/>
    <n v="0.46031021769182234"/>
    <n v="51.02"/>
    <n v="3587"/>
    <n v="109702.58"/>
    <n v="91.75"/>
    <n v="109794.33"/>
  </r>
  <r>
    <x v="69"/>
    <x v="17"/>
    <s v="KE"/>
    <x v="1"/>
    <x v="1"/>
    <x v="6"/>
    <s v="Y"/>
    <s v="202206"/>
    <n v="7051"/>
    <n v="19964101.82"/>
    <n v="0.63770109788701435"/>
    <n v="31306362.630000003"/>
    <n v="0.46031021769182234"/>
    <n v="51.02"/>
    <n v="3245"/>
    <n v="99243.07"/>
    <n v="91.74"/>
    <n v="99334.810000000012"/>
  </r>
  <r>
    <x v="70"/>
    <x v="3"/>
    <s v="90"/>
    <x v="0"/>
    <x v="2"/>
    <x v="2"/>
    <s v="Y"/>
    <s v="202206"/>
    <n v="315798"/>
    <n v="666353.16"/>
    <n v="0.56161044721451103"/>
    <n v="1186504.21"/>
    <n v="6.1078462667772887E-3"/>
    <n v="33.78"/>
    <n v="1928"/>
    <n v="34473.33"/>
    <n v="303.97000000000003"/>
    <n v="34777.300000000003"/>
  </r>
  <r>
    <x v="70"/>
    <x v="3"/>
    <s v="93"/>
    <x v="6"/>
    <x v="2"/>
    <x v="2"/>
    <s v="N"/>
    <s v="202206"/>
    <n v="226939"/>
    <n v="666353.16"/>
    <n v="0.56161044721451103"/>
    <n v="1186504.21"/>
    <m/>
    <n v="10.98"/>
    <m/>
    <n v="0"/>
    <n v="0"/>
    <n v="0"/>
  </r>
  <r>
    <x v="70"/>
    <x v="3"/>
    <s v="95"/>
    <x v="7"/>
    <x v="2"/>
    <x v="2"/>
    <s v="Y"/>
    <s v="202206"/>
    <n v="45726"/>
    <n v="666353.16"/>
    <n v="0.56161044721451103"/>
    <n v="1186504.21"/>
    <n v="6.1070145510661615E-3"/>
    <n v="33.78"/>
    <n v="279"/>
    <n v="4988.62"/>
    <n v="53.64"/>
    <n v="5042.26"/>
  </r>
  <r>
    <x v="70"/>
    <x v="3"/>
    <s v="9F"/>
    <x v="7"/>
    <x v="0"/>
    <x v="2"/>
    <s v="Y"/>
    <s v="202206"/>
    <n v="17999"/>
    <n v="666353.16"/>
    <n v="0.56161044721451103"/>
    <n v="1186504.21"/>
    <n v="6.1070145510661606E-3"/>
    <n v="135.6"/>
    <n v="109"/>
    <n v="7802.78"/>
    <n v="71.58"/>
    <n v="7874.36"/>
  </r>
  <r>
    <x v="70"/>
    <x v="3"/>
    <s v="9H"/>
    <x v="1"/>
    <x v="0"/>
    <x v="2"/>
    <s v="N"/>
    <s v="202206"/>
    <n v="16029"/>
    <n v="666353.16"/>
    <n v="0.56161044721451103"/>
    <n v="1186504.21"/>
    <m/>
    <n v="30.27"/>
    <m/>
    <n v="0"/>
    <n v="0"/>
    <n v="0"/>
  </r>
  <r>
    <x v="70"/>
    <x v="3"/>
    <s v="K2"/>
    <x v="0"/>
    <x v="1"/>
    <x v="2"/>
    <s v="Y"/>
    <s v="202206"/>
    <n v="15486"/>
    <n v="666353.16"/>
    <n v="0.56161044721451103"/>
    <n v="1186504.21"/>
    <n v="6.1078462667772887E-3"/>
    <n v="90.79"/>
    <n v="94"/>
    <n v="4505.3500000000004"/>
    <n v="0"/>
    <n v="4505.3500000000004"/>
  </r>
  <r>
    <x v="70"/>
    <x v="3"/>
    <s v="KW"/>
    <x v="11"/>
    <x v="1"/>
    <x v="2"/>
    <s v="Y"/>
    <s v="202206"/>
    <n v="7083"/>
    <n v="666353.16"/>
    <n v="0.56161044721451103"/>
    <n v="1186504.21"/>
    <n v="6.4298530016850619E-3"/>
    <n v="90.77"/>
    <n v="45"/>
    <n v="2156.34"/>
    <n v="0"/>
    <n v="2156.34"/>
  </r>
  <r>
    <x v="71"/>
    <x v="3"/>
    <s v="90"/>
    <x v="0"/>
    <x v="2"/>
    <x v="2"/>
    <s v="Y"/>
    <s v="202206"/>
    <n v="315798"/>
    <n v="32942477.73"/>
    <n v="0.64171785770406553"/>
    <n v="51334830.93"/>
    <n v="0.26425970747414695"/>
    <n v="33.78"/>
    <n v="83452"/>
    <n v="1704990.17"/>
    <n v="16610.240000000002"/>
    <n v="1721600.41"/>
  </r>
  <r>
    <x v="71"/>
    <x v="3"/>
    <s v="93"/>
    <x v="6"/>
    <x v="2"/>
    <x v="2"/>
    <s v="N"/>
    <s v="202206"/>
    <n v="226939"/>
    <n v="32942477.73"/>
    <n v="0.64171785770406553"/>
    <n v="51334830.93"/>
    <m/>
    <n v="10.98"/>
    <m/>
    <n v="0"/>
    <n v="0"/>
    <n v="0"/>
  </r>
  <r>
    <x v="71"/>
    <x v="3"/>
    <s v="95"/>
    <x v="7"/>
    <x v="2"/>
    <x v="2"/>
    <s v="Y"/>
    <s v="202206"/>
    <n v="45726"/>
    <n v="32942477.73"/>
    <n v="0.64171785770406553"/>
    <n v="51334830.93"/>
    <n v="0.26422372278479422"/>
    <n v="33.78"/>
    <n v="12081"/>
    <n v="246824.36"/>
    <n v="3248.5"/>
    <n v="250072.86"/>
  </r>
  <r>
    <x v="71"/>
    <x v="3"/>
    <s v="9F"/>
    <x v="7"/>
    <x v="0"/>
    <x v="2"/>
    <s v="Y"/>
    <s v="202206"/>
    <n v="17999"/>
    <n v="32942477.73"/>
    <n v="0.64171785770406553"/>
    <n v="51334830.93"/>
    <n v="0.26422372278479417"/>
    <n v="135.6"/>
    <n v="4755"/>
    <n v="388939.62"/>
    <n v="-1390.53"/>
    <n v="387549.08999999997"/>
  </r>
  <r>
    <x v="71"/>
    <x v="3"/>
    <s v="9H"/>
    <x v="1"/>
    <x v="0"/>
    <x v="2"/>
    <s v="N"/>
    <s v="202206"/>
    <n v="16029"/>
    <n v="32942477.73"/>
    <n v="0.64171785770406553"/>
    <n v="51334830.93"/>
    <m/>
    <n v="30.27"/>
    <m/>
    <n v="0"/>
    <n v="0"/>
    <n v="0"/>
  </r>
  <r>
    <x v="71"/>
    <x v="3"/>
    <s v="K2"/>
    <x v="0"/>
    <x v="1"/>
    <x v="2"/>
    <s v="Y"/>
    <s v="202206"/>
    <n v="15486"/>
    <n v="32942477.73"/>
    <n v="0.64171785770406553"/>
    <n v="51334830.93"/>
    <n v="0.26425970747414695"/>
    <n v="90.79"/>
    <n v="4092"/>
    <n v="224101.94"/>
    <n v="219.06"/>
    <n v="224321"/>
  </r>
  <r>
    <x v="71"/>
    <x v="3"/>
    <s v="KW"/>
    <x v="11"/>
    <x v="1"/>
    <x v="2"/>
    <s v="Y"/>
    <s v="202206"/>
    <n v="7083"/>
    <n v="32942477.73"/>
    <n v="0.64171785770406553"/>
    <n v="51334830.93"/>
    <n v="0.27819152596707236"/>
    <n v="90.77"/>
    <n v="1970"/>
    <n v="107865"/>
    <n v="164.26"/>
    <n v="108029.26"/>
  </r>
  <r>
    <x v="72"/>
    <x v="3"/>
    <s v="90"/>
    <x v="0"/>
    <x v="2"/>
    <x v="2"/>
    <s v="N"/>
    <s v="202206"/>
    <n v="315798"/>
    <n v="24189.14"/>
    <n v="0.92168205525259339"/>
    <n v="26244.559999999998"/>
    <m/>
    <n v="33.78"/>
    <m/>
    <n v="0"/>
    <n v="0"/>
    <n v="0"/>
  </r>
  <r>
    <x v="72"/>
    <x v="3"/>
    <s v="93"/>
    <x v="6"/>
    <x v="2"/>
    <x v="2"/>
    <s v="Y"/>
    <s v="202206"/>
    <n v="226939"/>
    <n v="24189.14"/>
    <n v="0.92168205525259339"/>
    <n v="26244.559999999998"/>
    <n v="3.1440438377956787E-4"/>
    <n v="10.98"/>
    <n v="71"/>
    <n v="677.21"/>
    <n v="9.5399999999999991"/>
    <n v="686.75"/>
  </r>
  <r>
    <x v="72"/>
    <x v="3"/>
    <s v="95"/>
    <x v="7"/>
    <x v="2"/>
    <x v="2"/>
    <s v="N"/>
    <s v="202206"/>
    <n v="45726"/>
    <n v="24189.14"/>
    <n v="0.92168205525259339"/>
    <n v="26244.559999999998"/>
    <m/>
    <n v="33.78"/>
    <m/>
    <n v="0"/>
    <n v="0"/>
    <n v="0"/>
  </r>
  <r>
    <x v="72"/>
    <x v="3"/>
    <s v="9F"/>
    <x v="7"/>
    <x v="0"/>
    <x v="2"/>
    <s v="N"/>
    <s v="202206"/>
    <n v="17999"/>
    <n v="24189.14"/>
    <n v="0.92168205525259339"/>
    <n v="26244.559999999998"/>
    <m/>
    <n v="135.6"/>
    <m/>
    <n v="0"/>
    <n v="0"/>
    <n v="0"/>
  </r>
  <r>
    <x v="72"/>
    <x v="3"/>
    <s v="9H"/>
    <x v="1"/>
    <x v="0"/>
    <x v="2"/>
    <s v="N"/>
    <s v="202206"/>
    <n v="16029"/>
    <n v="24189.14"/>
    <n v="0.92168205525259339"/>
    <n v="26244.559999999998"/>
    <m/>
    <n v="30.27"/>
    <m/>
    <n v="0"/>
    <n v="0"/>
    <n v="0"/>
  </r>
  <r>
    <x v="72"/>
    <x v="3"/>
    <s v="K2"/>
    <x v="0"/>
    <x v="1"/>
    <x v="2"/>
    <s v="N"/>
    <s v="202206"/>
    <n v="15486"/>
    <n v="24189.14"/>
    <n v="0.92168205525259339"/>
    <n v="26244.559999999998"/>
    <m/>
    <n v="90.79"/>
    <m/>
    <n v="0"/>
    <n v="0"/>
    <n v="0"/>
  </r>
  <r>
    <x v="72"/>
    <x v="3"/>
    <s v="KW"/>
    <x v="11"/>
    <x v="1"/>
    <x v="2"/>
    <s v="Y"/>
    <s v="202206"/>
    <n v="7083"/>
    <n v="24189.14"/>
    <n v="0.92168205525259339"/>
    <n v="26244.559999999998"/>
    <n v="1.4222340002814125E-4"/>
    <n v="90.77"/>
    <n v="1"/>
    <n v="78.64"/>
    <n v="0"/>
    <n v="78.64"/>
  </r>
  <r>
    <x v="73"/>
    <x v="3"/>
    <s v="90"/>
    <x v="0"/>
    <x v="2"/>
    <x v="2"/>
    <s v="Y"/>
    <s v="202206"/>
    <n v="315798"/>
    <n v="1239981.28"/>
    <n v="0.84471823265655743"/>
    <n v="1467922.95"/>
    <n v="7.5565241442120167E-3"/>
    <n v="33.78"/>
    <n v="2386"/>
    <n v="64168.71"/>
    <n v="672.34"/>
    <n v="64841.049999999996"/>
  </r>
  <r>
    <x v="73"/>
    <x v="3"/>
    <s v="93"/>
    <x v="6"/>
    <x v="2"/>
    <x v="2"/>
    <s v="N"/>
    <s v="202206"/>
    <n v="226939"/>
    <n v="1239981.28"/>
    <n v="0.84471823265655743"/>
    <n v="1467922.95"/>
    <m/>
    <n v="10.98"/>
    <m/>
    <n v="0"/>
    <n v="0"/>
    <n v="0"/>
  </r>
  <r>
    <x v="73"/>
    <x v="3"/>
    <s v="95"/>
    <x v="7"/>
    <x v="2"/>
    <x v="2"/>
    <s v="Y"/>
    <s v="202206"/>
    <n v="45726"/>
    <n v="1239981.28"/>
    <n v="0.84471823265655743"/>
    <n v="1467922.95"/>
    <n v="7.5554951595948952E-3"/>
    <n v="33.78"/>
    <n v="345"/>
    <n v="9278.3799999999992"/>
    <n v="107.59"/>
    <n v="9385.9699999999993"/>
  </r>
  <r>
    <x v="73"/>
    <x v="3"/>
    <s v="9F"/>
    <x v="7"/>
    <x v="0"/>
    <x v="2"/>
    <s v="Y"/>
    <s v="202206"/>
    <n v="17999"/>
    <n v="1239981.28"/>
    <n v="0.84471823265655743"/>
    <n v="1467922.95"/>
    <n v="7.5554951595948943E-3"/>
    <n v="135.6"/>
    <n v="135"/>
    <n v="14535.61"/>
    <n v="107.67"/>
    <n v="14643.28"/>
  </r>
  <r>
    <x v="73"/>
    <x v="3"/>
    <s v="9H"/>
    <x v="1"/>
    <x v="0"/>
    <x v="2"/>
    <s v="N"/>
    <s v="202206"/>
    <n v="16029"/>
    <n v="1239981.28"/>
    <n v="0.84471823265655743"/>
    <n v="1467922.95"/>
    <m/>
    <n v="30.27"/>
    <m/>
    <n v="0"/>
    <n v="0"/>
    <n v="0"/>
  </r>
  <r>
    <x v="73"/>
    <x v="3"/>
    <s v="K2"/>
    <x v="0"/>
    <x v="1"/>
    <x v="2"/>
    <s v="Y"/>
    <s v="202206"/>
    <n v="15486"/>
    <n v="1239981.28"/>
    <n v="0.84471823265655743"/>
    <n v="1467922.95"/>
    <n v="7.5565241442120167E-3"/>
    <n v="90.79"/>
    <n v="117"/>
    <n v="8434.58"/>
    <n v="0"/>
    <n v="8434.58"/>
  </r>
  <r>
    <x v="73"/>
    <x v="3"/>
    <s v="KW"/>
    <x v="11"/>
    <x v="1"/>
    <x v="2"/>
    <s v="Y"/>
    <s v="202206"/>
    <n v="7083"/>
    <n v="1239981.28"/>
    <n v="0.84471823265655743"/>
    <n v="1467922.95"/>
    <n v="7.9549054329102562E-3"/>
    <n v="90.77"/>
    <n v="56"/>
    <n v="4036.18"/>
    <n v="0"/>
    <n v="4036.18"/>
  </r>
  <r>
    <x v="74"/>
    <x v="3"/>
    <s v="90"/>
    <x v="0"/>
    <x v="2"/>
    <x v="2"/>
    <s v="Y"/>
    <s v="202206"/>
    <n v="315798"/>
    <n v="4827460.8099999996"/>
    <n v="0.75254614617304072"/>
    <n v="6414836.9299999997"/>
    <n v="3.3022080718015809E-2"/>
    <n v="33.78"/>
    <n v="10428"/>
    <n v="249847.59"/>
    <n v="2419.9"/>
    <n v="252267.49"/>
  </r>
  <r>
    <x v="74"/>
    <x v="3"/>
    <s v="93"/>
    <x v="6"/>
    <x v="2"/>
    <x v="2"/>
    <s v="Y"/>
    <s v="202206"/>
    <n v="226939"/>
    <n v="4827460.8099999996"/>
    <n v="0.75254614617304072"/>
    <n v="6414836.9299999997"/>
    <n v="7.6848415520133134E-2"/>
    <n v="10.98"/>
    <n v="17439"/>
    <n v="135812.07999999999"/>
    <n v="1728.9"/>
    <n v="137540.97999999998"/>
  </r>
  <r>
    <x v="74"/>
    <x v="3"/>
    <s v="95"/>
    <x v="7"/>
    <x v="2"/>
    <x v="2"/>
    <s v="Y"/>
    <s v="202206"/>
    <n v="45726"/>
    <n v="4827460.8099999996"/>
    <n v="0.75254614617304072"/>
    <n v="6414836.9299999997"/>
    <n v="3.3017584045678679E-2"/>
    <n v="33.78"/>
    <n v="1509"/>
    <n v="36154.58"/>
    <n v="455.23"/>
    <n v="36609.810000000005"/>
  </r>
  <r>
    <x v="74"/>
    <x v="3"/>
    <s v="9F"/>
    <x v="7"/>
    <x v="0"/>
    <x v="2"/>
    <s v="Y"/>
    <s v="202206"/>
    <n v="17999"/>
    <n v="4827460.8099999996"/>
    <n v="0.75254614617304072"/>
    <n v="6414836.9299999997"/>
    <n v="3.3017584045678672E-2"/>
    <n v="135.6"/>
    <n v="594"/>
    <n v="56977.99"/>
    <n v="-287.77"/>
    <n v="56690.22"/>
  </r>
  <r>
    <x v="74"/>
    <x v="3"/>
    <s v="9H"/>
    <x v="1"/>
    <x v="0"/>
    <x v="2"/>
    <s v="N"/>
    <s v="202206"/>
    <n v="16029"/>
    <n v="4827460.8099999996"/>
    <n v="0.75254614617304072"/>
    <n v="6414836.9299999997"/>
    <m/>
    <n v="30.27"/>
    <m/>
    <n v="0"/>
    <n v="0"/>
    <n v="0"/>
  </r>
  <r>
    <x v="74"/>
    <x v="3"/>
    <s v="K2"/>
    <x v="0"/>
    <x v="1"/>
    <x v="2"/>
    <s v="Y"/>
    <s v="202206"/>
    <n v="15486"/>
    <n v="4827460.8099999996"/>
    <n v="0.75254614617304072"/>
    <n v="6414836.9299999997"/>
    <n v="3.3022080718015809E-2"/>
    <n v="90.79"/>
    <n v="511"/>
    <n v="32818.589999999997"/>
    <n v="0"/>
    <n v="32818.589999999997"/>
  </r>
  <r>
    <x v="74"/>
    <x v="3"/>
    <s v="KW"/>
    <x v="11"/>
    <x v="1"/>
    <x v="2"/>
    <s v="Y"/>
    <s v="202206"/>
    <n v="7083"/>
    <n v="4827460.8099999996"/>
    <n v="0.75254614617304072"/>
    <n v="6414836.9299999997"/>
    <n v="3.4763010650995234E-2"/>
    <n v="90.77"/>
    <n v="246"/>
    <n v="15795.68"/>
    <n v="64.209999999999994"/>
    <n v="15859.89"/>
  </r>
  <r>
    <x v="75"/>
    <x v="3"/>
    <s v="90"/>
    <x v="0"/>
    <x v="2"/>
    <x v="2"/>
    <s v="Y"/>
    <s v="202206"/>
    <n v="315798"/>
    <n v="251106.29"/>
    <n v="0.72272761679990216"/>
    <n v="347442.5"/>
    <n v="1.7885527574695822E-3"/>
    <n v="33.78"/>
    <n v="564"/>
    <n v="12977.61"/>
    <n v="138.06"/>
    <n v="13115.67"/>
  </r>
  <r>
    <x v="75"/>
    <x v="3"/>
    <s v="93"/>
    <x v="6"/>
    <x v="2"/>
    <x v="2"/>
    <s v="N"/>
    <s v="202206"/>
    <n v="226939"/>
    <n v="251106.29"/>
    <n v="0.72272761679990216"/>
    <n v="347442.5"/>
    <m/>
    <n v="10.98"/>
    <m/>
    <n v="0"/>
    <n v="0"/>
    <n v="0"/>
  </r>
  <r>
    <x v="75"/>
    <x v="3"/>
    <s v="95"/>
    <x v="7"/>
    <x v="2"/>
    <x v="2"/>
    <s v="Y"/>
    <s v="202206"/>
    <n v="45726"/>
    <n v="251106.29"/>
    <n v="0.72272761679990216"/>
    <n v="347442.5"/>
    <n v="1.78830920722886E-3"/>
    <n v="33.78"/>
    <n v="81"/>
    <n v="1863.81"/>
    <n v="23.01"/>
    <n v="1886.82"/>
  </r>
  <r>
    <x v="75"/>
    <x v="3"/>
    <s v="9F"/>
    <x v="7"/>
    <x v="0"/>
    <x v="2"/>
    <s v="Y"/>
    <s v="202206"/>
    <n v="17999"/>
    <n v="251106.29"/>
    <n v="0.72272761679990216"/>
    <n v="347442.5"/>
    <n v="1.7883092072288598E-3"/>
    <n v="135.6"/>
    <n v="32"/>
    <n v="2947.9"/>
    <n v="0"/>
    <n v="2947.9"/>
  </r>
  <r>
    <x v="75"/>
    <x v="3"/>
    <s v="9H"/>
    <x v="1"/>
    <x v="0"/>
    <x v="2"/>
    <s v="N"/>
    <s v="202206"/>
    <n v="16029"/>
    <n v="251106.29"/>
    <n v="0.72272761679990216"/>
    <n v="347442.5"/>
    <m/>
    <n v="30.27"/>
    <m/>
    <n v="0"/>
    <n v="0"/>
    <n v="0"/>
  </r>
  <r>
    <x v="75"/>
    <x v="3"/>
    <s v="K2"/>
    <x v="0"/>
    <x v="1"/>
    <x v="2"/>
    <s v="Y"/>
    <s v="202206"/>
    <n v="15486"/>
    <n v="251106.29"/>
    <n v="0.72272761679990216"/>
    <n v="347442.5"/>
    <n v="1.7885527574695822E-3"/>
    <n v="90.79"/>
    <n v="27"/>
    <n v="1665.35"/>
    <n v="0"/>
    <n v="1665.35"/>
  </r>
  <r>
    <x v="75"/>
    <x v="3"/>
    <s v="KW"/>
    <x v="11"/>
    <x v="1"/>
    <x v="2"/>
    <s v="Y"/>
    <s v="202206"/>
    <n v="7083"/>
    <n v="251106.29"/>
    <n v="0.72272761679990216"/>
    <n v="347442.5"/>
    <n v="1.8828455750173549E-3"/>
    <n v="90.77"/>
    <n v="13"/>
    <n v="801.66"/>
    <n v="0"/>
    <n v="801.66"/>
  </r>
  <r>
    <x v="76"/>
    <x v="3"/>
    <s v="90"/>
    <x v="0"/>
    <x v="2"/>
    <x v="2"/>
    <s v="Y"/>
    <s v="202206"/>
    <n v="315798"/>
    <n v="1151.8599999999999"/>
    <n v="0.83670015326839409"/>
    <n v="1376.6699999999998"/>
    <n v="7.0867752926761968E-6"/>
    <n v="33.78"/>
    <n v="2"/>
    <n v="53.28"/>
    <n v="0"/>
    <n v="53.28"/>
  </r>
  <r>
    <x v="76"/>
    <x v="3"/>
    <s v="93"/>
    <x v="6"/>
    <x v="2"/>
    <x v="2"/>
    <s v="N"/>
    <s v="202206"/>
    <n v="226939"/>
    <n v="1151.8599999999999"/>
    <n v="0.83670015326839409"/>
    <n v="1376.6699999999998"/>
    <m/>
    <n v="10.98"/>
    <m/>
    <n v="0"/>
    <n v="0"/>
    <n v="0"/>
  </r>
  <r>
    <x v="76"/>
    <x v="3"/>
    <s v="95"/>
    <x v="7"/>
    <x v="2"/>
    <x v="2"/>
    <s v="Y"/>
    <s v="202206"/>
    <n v="45726"/>
    <n v="1151.8599999999999"/>
    <n v="0.83670015326839409"/>
    <n v="1376.6699999999998"/>
    <n v="7.085810274551198E-6"/>
    <n v="33.78"/>
    <n v="0"/>
    <n v="0"/>
    <n v="0"/>
    <n v="0"/>
  </r>
  <r>
    <x v="76"/>
    <x v="3"/>
    <s v="9F"/>
    <x v="7"/>
    <x v="0"/>
    <x v="2"/>
    <s v="Y"/>
    <s v="202206"/>
    <n v="17999"/>
    <n v="1151.8599999999999"/>
    <n v="0.83670015326839409"/>
    <n v="1376.6699999999998"/>
    <n v="7.0858102745511963E-6"/>
    <n v="135.6"/>
    <n v="0"/>
    <n v="0"/>
    <n v="0"/>
    <n v="0"/>
  </r>
  <r>
    <x v="76"/>
    <x v="3"/>
    <s v="9H"/>
    <x v="1"/>
    <x v="0"/>
    <x v="2"/>
    <s v="N"/>
    <s v="202206"/>
    <n v="16029"/>
    <n v="1151.8599999999999"/>
    <n v="0.83670015326839409"/>
    <n v="1376.6699999999998"/>
    <m/>
    <n v="30.27"/>
    <m/>
    <n v="0"/>
    <n v="0"/>
    <n v="0"/>
  </r>
  <r>
    <x v="76"/>
    <x v="3"/>
    <s v="K2"/>
    <x v="0"/>
    <x v="1"/>
    <x v="2"/>
    <s v="Y"/>
    <s v="202206"/>
    <n v="15486"/>
    <n v="1151.8599999999999"/>
    <n v="0.83670015326839409"/>
    <n v="1376.6699999999998"/>
    <n v="7.0867752926761968E-6"/>
    <n v="90.79"/>
    <n v="0"/>
    <n v="0"/>
    <n v="0"/>
    <n v="0"/>
  </r>
  <r>
    <x v="76"/>
    <x v="3"/>
    <s v="KW"/>
    <x v="11"/>
    <x v="1"/>
    <x v="2"/>
    <s v="Y"/>
    <s v="202206"/>
    <n v="7083"/>
    <n v="1151.8599999999999"/>
    <n v="0.83670015326839409"/>
    <n v="1376.6699999999998"/>
    <n v="7.4603913388809417E-6"/>
    <n v="90.77"/>
    <n v="0"/>
    <n v="0"/>
    <n v="0"/>
    <n v="0"/>
  </r>
  <r>
    <x v="77"/>
    <x v="3"/>
    <s v="90"/>
    <x v="0"/>
    <x v="2"/>
    <x v="2"/>
    <s v="Y"/>
    <s v="202206"/>
    <n v="315798"/>
    <n v="199848.35"/>
    <n v="0.49418482952065207"/>
    <n v="404400.01"/>
    <n v="2.081756702206053E-3"/>
    <n v="33.78"/>
    <n v="657"/>
    <n v="10337.030000000001"/>
    <n v="94.39"/>
    <n v="10431.42"/>
  </r>
  <r>
    <x v="77"/>
    <x v="3"/>
    <s v="93"/>
    <x v="6"/>
    <x v="2"/>
    <x v="2"/>
    <s v="N"/>
    <s v="202206"/>
    <n v="226939"/>
    <n v="199848.35"/>
    <n v="0.49418482952065207"/>
    <n v="404400.01"/>
    <m/>
    <n v="10.98"/>
    <m/>
    <n v="0"/>
    <n v="0"/>
    <n v="0"/>
  </r>
  <r>
    <x v="77"/>
    <x v="3"/>
    <s v="95"/>
    <x v="7"/>
    <x v="2"/>
    <x v="2"/>
    <s v="Y"/>
    <s v="202206"/>
    <n v="45726"/>
    <n v="199848.35"/>
    <n v="0.49418482952065207"/>
    <n v="404400.01"/>
    <n v="2.0814732258904512E-3"/>
    <n v="33.78"/>
    <n v="95"/>
    <n v="1494.7"/>
    <n v="15.74"/>
    <n v="1510.44"/>
  </r>
  <r>
    <x v="77"/>
    <x v="3"/>
    <s v="9F"/>
    <x v="7"/>
    <x v="0"/>
    <x v="2"/>
    <s v="Y"/>
    <s v="202206"/>
    <n v="17999"/>
    <n v="199848.35"/>
    <n v="0.49418482952065207"/>
    <n v="404400.01"/>
    <n v="2.0814732258904508E-3"/>
    <n v="135.6"/>
    <n v="37"/>
    <n v="2330.66"/>
    <n v="0"/>
    <n v="2330.66"/>
  </r>
  <r>
    <x v="77"/>
    <x v="3"/>
    <s v="9H"/>
    <x v="1"/>
    <x v="0"/>
    <x v="2"/>
    <s v="N"/>
    <s v="202206"/>
    <n v="16029"/>
    <n v="199848.35"/>
    <n v="0.49418482952065207"/>
    <n v="404400.01"/>
    <m/>
    <n v="30.27"/>
    <m/>
    <n v="0"/>
    <n v="0"/>
    <n v="0"/>
  </r>
  <r>
    <x v="77"/>
    <x v="3"/>
    <s v="K2"/>
    <x v="0"/>
    <x v="1"/>
    <x v="2"/>
    <s v="Y"/>
    <s v="202206"/>
    <n v="15486"/>
    <n v="199848.35"/>
    <n v="0.49418482952065207"/>
    <n v="404400.01"/>
    <n v="2.081756702206053E-3"/>
    <n v="90.79"/>
    <n v="32"/>
    <n v="1349.6"/>
    <n v="0"/>
    <n v="1349.6"/>
  </r>
  <r>
    <x v="77"/>
    <x v="3"/>
    <s v="KW"/>
    <x v="11"/>
    <x v="1"/>
    <x v="2"/>
    <s v="Y"/>
    <s v="202206"/>
    <n v="7083"/>
    <n v="199848.35"/>
    <n v="0.49418482952065207"/>
    <n v="404400.01"/>
    <n v="2.19150728355188E-3"/>
    <n v="90.77"/>
    <n v="15"/>
    <n v="632.49"/>
    <n v="0"/>
    <n v="632.49"/>
  </r>
  <r>
    <x v="78"/>
    <x v="3"/>
    <s v="90"/>
    <x v="0"/>
    <x v="2"/>
    <x v="2"/>
    <s v="Y"/>
    <s v="202206"/>
    <n v="315798"/>
    <n v="805152.73"/>
    <n v="0.80072734219064157"/>
    <n v="1005526.71"/>
    <n v="5.1762164095636451E-3"/>
    <n v="33.78"/>
    <n v="1634"/>
    <n v="41656.01"/>
    <n v="458.89"/>
    <n v="42114.9"/>
  </r>
  <r>
    <x v="78"/>
    <x v="3"/>
    <s v="93"/>
    <x v="6"/>
    <x v="2"/>
    <x v="2"/>
    <s v="N"/>
    <s v="202206"/>
    <n v="226939"/>
    <n v="805152.73"/>
    <n v="0.80072734219064157"/>
    <n v="1005526.71"/>
    <m/>
    <n v="10.98"/>
    <m/>
    <n v="0"/>
    <n v="0"/>
    <n v="0"/>
  </r>
  <r>
    <x v="78"/>
    <x v="3"/>
    <s v="95"/>
    <x v="7"/>
    <x v="2"/>
    <x v="2"/>
    <s v="Y"/>
    <s v="202206"/>
    <n v="45726"/>
    <n v="805152.73"/>
    <n v="0.80072734219064157"/>
    <n v="1005526.71"/>
    <n v="5.1755115554589426E-3"/>
    <n v="33.78"/>
    <n v="236"/>
    <n v="6016.41"/>
    <n v="76.48"/>
    <n v="6092.8899999999994"/>
  </r>
  <r>
    <x v="78"/>
    <x v="3"/>
    <s v="9F"/>
    <x v="7"/>
    <x v="0"/>
    <x v="2"/>
    <s v="Y"/>
    <s v="202206"/>
    <n v="17999"/>
    <n v="805152.73"/>
    <n v="0.80072734219064157"/>
    <n v="1005526.71"/>
    <n v="5.1755115554589426E-3"/>
    <n v="135.6"/>
    <n v="93"/>
    <n v="9491.94"/>
    <n v="0"/>
    <n v="9491.94"/>
  </r>
  <r>
    <x v="78"/>
    <x v="3"/>
    <s v="9H"/>
    <x v="1"/>
    <x v="0"/>
    <x v="2"/>
    <s v="N"/>
    <s v="202206"/>
    <n v="16029"/>
    <n v="805152.73"/>
    <n v="0.80072734219064157"/>
    <n v="1005526.71"/>
    <m/>
    <n v="30.27"/>
    <m/>
    <n v="0"/>
    <n v="0"/>
    <n v="0"/>
  </r>
  <r>
    <x v="78"/>
    <x v="3"/>
    <s v="K2"/>
    <x v="0"/>
    <x v="1"/>
    <x v="2"/>
    <s v="Y"/>
    <s v="202206"/>
    <n v="15486"/>
    <n v="805152.73"/>
    <n v="0.80072734219064157"/>
    <n v="1005526.71"/>
    <n v="5.1762164095636451E-3"/>
    <n v="90.79"/>
    <n v="80"/>
    <n v="5466.89"/>
    <n v="0"/>
    <n v="5466.89"/>
  </r>
  <r>
    <x v="78"/>
    <x v="3"/>
    <s v="KW"/>
    <x v="11"/>
    <x v="1"/>
    <x v="2"/>
    <s v="Y"/>
    <s v="202206"/>
    <n v="7083"/>
    <n v="805152.73"/>
    <n v="0.80072734219064157"/>
    <n v="1005526.71"/>
    <n v="5.4491074537089124E-3"/>
    <n v="90.77"/>
    <n v="38"/>
    <n v="2596.1999999999998"/>
    <n v="0"/>
    <n v="2596.1999999999998"/>
  </r>
  <r>
    <x v="79"/>
    <x v="2"/>
    <s v="50"/>
    <x v="5"/>
    <x v="2"/>
    <x v="0"/>
    <s v="Y"/>
    <s v="202206"/>
    <n v="50953"/>
    <n v="590330.15"/>
    <n v="0.86445085192603377"/>
    <n v="682896.14"/>
    <n v="1.8908248060466634E-2"/>
    <n v="26.16"/>
    <n v="963"/>
    <n v="20525.12"/>
    <n v="341.02"/>
    <n v="20866.14"/>
  </r>
  <r>
    <x v="79"/>
    <x v="2"/>
    <s v="52"/>
    <x v="1"/>
    <x v="2"/>
    <x v="0"/>
    <s v="Y"/>
    <s v="202206"/>
    <n v="48820"/>
    <n v="590330.15"/>
    <n v="0.86445085192603377"/>
    <n v="682896.14"/>
    <n v="2.0296386318432932E-2"/>
    <n v="24.2"/>
    <n v="990"/>
    <n v="19519.66"/>
    <n v="216.89"/>
    <n v="19736.55"/>
  </r>
  <r>
    <x v="79"/>
    <x v="2"/>
    <s v="53"/>
    <x v="0"/>
    <x v="2"/>
    <x v="0"/>
    <s v="Y"/>
    <s v="202206"/>
    <n v="13645"/>
    <n v="590330.15"/>
    <n v="0.86445085192603377"/>
    <n v="682896.14"/>
    <n v="1.8908248060466634E-2"/>
    <n v="26.16"/>
    <n v="258"/>
    <n v="5498.94"/>
    <n v="21.32"/>
    <n v="5520.2599999999993"/>
  </r>
  <r>
    <x v="79"/>
    <x v="2"/>
    <s v="5A"/>
    <x v="0"/>
    <x v="0"/>
    <x v="0"/>
    <s v="Y"/>
    <s v="202206"/>
    <n v="2501"/>
    <n v="590330.15"/>
    <n v="0.86445085192603377"/>
    <n v="682896.14"/>
    <n v="1.8908248060466634E-2"/>
    <n v="107.29"/>
    <n v="47"/>
    <n v="4097.5600000000004"/>
    <n v="0"/>
    <n v="4097.5600000000004"/>
  </r>
  <r>
    <x v="79"/>
    <x v="2"/>
    <s v="5B"/>
    <x v="1"/>
    <x v="0"/>
    <x v="0"/>
    <s v="Y"/>
    <s v="202206"/>
    <n v="3578"/>
    <n v="590330.15"/>
    <n v="0.86445085192603377"/>
    <n v="682896.14"/>
    <n v="2.0296386318432932E-2"/>
    <n v="67.69"/>
    <n v="72"/>
    <n v="3960.27"/>
    <n v="-55.01"/>
    <n v="3905.2599999999998"/>
  </r>
  <r>
    <x v="79"/>
    <x v="2"/>
    <s v="K5"/>
    <x v="0"/>
    <x v="1"/>
    <x v="0"/>
    <s v="Y"/>
    <s v="202206"/>
    <n v="1476"/>
    <n v="590330.15"/>
    <n v="0.86445085192603377"/>
    <n v="682896.14"/>
    <n v="1.8908248060466634E-2"/>
    <n v="58.75"/>
    <n v="27"/>
    <n v="1288.96"/>
    <n v="0"/>
    <n v="1288.96"/>
  </r>
  <r>
    <x v="79"/>
    <x v="2"/>
    <s v="KH"/>
    <x v="1"/>
    <x v="1"/>
    <x v="0"/>
    <s v="Y"/>
    <s v="202206"/>
    <n v="2068"/>
    <n v="590330.15"/>
    <n v="0.86445085192603377"/>
    <n v="682896.14"/>
    <n v="1.8984314364424552E-2"/>
    <n v="58.69"/>
    <n v="39"/>
    <n v="1859.93"/>
    <n v="0"/>
    <n v="1859.93"/>
  </r>
  <r>
    <x v="80"/>
    <x v="12"/>
    <s v="71"/>
    <x v="0"/>
    <x v="2"/>
    <x v="7"/>
    <s v="Y"/>
    <s v="202206"/>
    <n v="112349"/>
    <n v="3479204.34"/>
    <n v="0.85114271111753115"/>
    <n v="4087686.23"/>
    <n v="2.8058798848767025E-2"/>
    <n v="10.74"/>
    <n v="3152"/>
    <n v="27156.53"/>
    <n v="275.7"/>
    <n v="27432.23"/>
  </r>
  <r>
    <x v="80"/>
    <x v="12"/>
    <s v="72"/>
    <x v="9"/>
    <x v="2"/>
    <x v="7"/>
    <s v="Y"/>
    <s v="202206"/>
    <n v="479705"/>
    <n v="3479204.34"/>
    <n v="0.85114271111753115"/>
    <n v="4087686.23"/>
    <n v="2.6622680244445279E-2"/>
    <n v="10.86"/>
    <n v="12771"/>
    <n v="111259.85"/>
    <n v="862.48"/>
    <n v="112122.33"/>
  </r>
  <r>
    <x v="80"/>
    <x v="12"/>
    <s v="79"/>
    <x v="14"/>
    <x v="2"/>
    <x v="7"/>
    <s v="Y"/>
    <s v="202206"/>
    <n v="348042"/>
    <n v="3479204.34"/>
    <n v="0.85114271111753115"/>
    <n v="4087686.23"/>
    <n v="2.8972759458608308E-2"/>
    <n v="10.15"/>
    <n v="10083"/>
    <n v="82099.320000000007"/>
    <n v="911.95"/>
    <n v="83011.27"/>
  </r>
  <r>
    <x v="80"/>
    <x v="12"/>
    <s v="7G"/>
    <x v="7"/>
    <x v="2"/>
    <x v="7"/>
    <s v="Y"/>
    <s v="202206"/>
    <n v="16973"/>
    <n v="3479204.34"/>
    <n v="0.85114271111753115"/>
    <n v="4087686.23"/>
    <n v="2.6548518365382412E-2"/>
    <n v="10.9"/>
    <n v="450"/>
    <n v="3934.8"/>
    <n v="69.959999999999994"/>
    <n v="4004.76"/>
  </r>
  <r>
    <x v="80"/>
    <x v="12"/>
    <s v="7H"/>
    <x v="3"/>
    <x v="2"/>
    <x v="7"/>
    <s v="Y"/>
    <s v="202206"/>
    <n v="133494"/>
    <n v="3479204.34"/>
    <n v="0.85114271111753115"/>
    <n v="4087686.23"/>
    <n v="2.6548518365382412E-2"/>
    <n v="10.9"/>
    <n v="3544"/>
    <n v="30988.74"/>
    <n v="445.94"/>
    <n v="31434.68"/>
  </r>
  <r>
    <x v="80"/>
    <x v="12"/>
    <s v="7P"/>
    <x v="0"/>
    <x v="0"/>
    <x v="7"/>
    <s v="Y"/>
    <s v="202206"/>
    <n v="17716"/>
    <n v="3479204.34"/>
    <n v="0.85114271111753115"/>
    <n v="4087686.23"/>
    <n v="2.8058798848767025E-2"/>
    <n v="48.11"/>
    <n v="497"/>
    <n v="19130.310000000001"/>
    <n v="-192.46"/>
    <n v="18937.850000000002"/>
  </r>
  <r>
    <x v="80"/>
    <x v="12"/>
    <s v="7R"/>
    <x v="3"/>
    <x v="0"/>
    <x v="7"/>
    <s v="Y"/>
    <s v="202206"/>
    <n v="30857"/>
    <n v="3479204.34"/>
    <n v="0.85114271111753115"/>
    <n v="4087686.23"/>
    <n v="2.6548518365382412E-2"/>
    <n v="65.03"/>
    <n v="819"/>
    <n v="42611.61"/>
    <n v="-364.2"/>
    <n v="42247.41"/>
  </r>
  <r>
    <x v="80"/>
    <x v="12"/>
    <s v="7S"/>
    <x v="7"/>
    <x v="0"/>
    <x v="7"/>
    <s v="N"/>
    <s v="202206"/>
    <n v="5442"/>
    <n v="3479204.34"/>
    <n v="0.85114271111753115"/>
    <n v="4087686.23"/>
    <m/>
    <n v="61.83"/>
    <m/>
    <n v="0"/>
    <n v="0"/>
    <n v="0"/>
  </r>
  <r>
    <x v="80"/>
    <x v="12"/>
    <s v="K4"/>
    <x v="0"/>
    <x v="1"/>
    <x v="7"/>
    <s v="Y"/>
    <s v="202206"/>
    <n v="7057"/>
    <n v="3479204.34"/>
    <n v="0.85114271111753115"/>
    <n v="4087686.23"/>
    <n v="2.8058798848767025E-2"/>
    <n v="22.74"/>
    <n v="198"/>
    <n v="3602.35"/>
    <n v="18.190000000000001"/>
    <n v="3620.54"/>
  </r>
  <r>
    <x v="80"/>
    <x v="12"/>
    <s v="KM"/>
    <x v="9"/>
    <x v="1"/>
    <x v="7"/>
    <s v="Y"/>
    <s v="202206"/>
    <n v="21946"/>
    <n v="3479204.34"/>
    <n v="0.85114271111753115"/>
    <n v="4087686.23"/>
    <n v="2.6622680244445279E-2"/>
    <n v="23.79"/>
    <n v="584"/>
    <n v="11115.72"/>
    <n v="0"/>
    <n v="11115.72"/>
  </r>
  <r>
    <x v="80"/>
    <x v="12"/>
    <s v="KQ"/>
    <x v="3"/>
    <x v="1"/>
    <x v="7"/>
    <s v="Y"/>
    <s v="202206"/>
    <n v="10097"/>
    <n v="3479204.34"/>
    <n v="0.85114271111753115"/>
    <n v="4087686.23"/>
    <n v="2.6548518365382405E-2"/>
    <n v="23.86"/>
    <n v="268"/>
    <n v="5116.0600000000004"/>
    <n v="0"/>
    <n v="5116.0600000000004"/>
  </r>
  <r>
    <x v="81"/>
    <x v="3"/>
    <s v="90"/>
    <x v="0"/>
    <x v="2"/>
    <x v="2"/>
    <s v="Y"/>
    <s v="202206"/>
    <n v="315798"/>
    <n v="4424884.4400000004"/>
    <n v="0.96615066185308596"/>
    <n v="4579911.41"/>
    <n v="2.357631314914526E-2"/>
    <n v="33.78"/>
    <n v="7445"/>
    <n v="229007.95"/>
    <n v="2183.96"/>
    <n v="231191.91"/>
  </r>
  <r>
    <x v="81"/>
    <x v="3"/>
    <s v="93"/>
    <x v="6"/>
    <x v="2"/>
    <x v="2"/>
    <s v="N"/>
    <s v="202206"/>
    <n v="226939"/>
    <n v="4424884.4400000004"/>
    <n v="0.96615066185308596"/>
    <n v="4579911.41"/>
    <m/>
    <n v="10.98"/>
    <m/>
    <n v="0"/>
    <n v="0"/>
    <n v="0"/>
  </r>
  <r>
    <x v="81"/>
    <x v="3"/>
    <s v="95"/>
    <x v="7"/>
    <x v="2"/>
    <x v="2"/>
    <s v="Y"/>
    <s v="202206"/>
    <n v="45726"/>
    <n v="4424884.4400000004"/>
    <n v="0.96615066185308596"/>
    <n v="4579911.41"/>
    <n v="2.3573102722883675E-2"/>
    <n v="33.78"/>
    <n v="1077"/>
    <n v="33128.480000000003"/>
    <n v="461.4"/>
    <n v="33589.880000000005"/>
  </r>
  <r>
    <x v="81"/>
    <x v="3"/>
    <s v="9F"/>
    <x v="7"/>
    <x v="0"/>
    <x v="2"/>
    <s v="Y"/>
    <s v="202206"/>
    <n v="17999"/>
    <n v="4424884.4400000004"/>
    <n v="0.96615066185308596"/>
    <n v="4579911.41"/>
    <n v="2.3573102722883672E-2"/>
    <n v="135.6"/>
    <n v="424"/>
    <n v="52215.360000000001"/>
    <n v="-246.3"/>
    <n v="51969.06"/>
  </r>
  <r>
    <x v="81"/>
    <x v="3"/>
    <s v="9H"/>
    <x v="1"/>
    <x v="0"/>
    <x v="2"/>
    <s v="N"/>
    <s v="202206"/>
    <n v="16029"/>
    <n v="4424884.4400000004"/>
    <n v="0.96615066185308596"/>
    <n v="4579911.41"/>
    <m/>
    <n v="30.27"/>
    <m/>
    <n v="0"/>
    <n v="0"/>
    <n v="0"/>
  </r>
  <r>
    <x v="81"/>
    <x v="3"/>
    <s v="K2"/>
    <x v="0"/>
    <x v="1"/>
    <x v="2"/>
    <s v="Y"/>
    <s v="202206"/>
    <n v="15486"/>
    <n v="4424884.4400000004"/>
    <n v="0.96615066185308596"/>
    <n v="4579911.41"/>
    <n v="2.357631314914526E-2"/>
    <n v="90.79"/>
    <n v="365"/>
    <n v="30095.64"/>
    <n v="0"/>
    <n v="30095.64"/>
  </r>
  <r>
    <x v="81"/>
    <x v="3"/>
    <s v="KW"/>
    <x v="11"/>
    <x v="1"/>
    <x v="2"/>
    <s v="Y"/>
    <s v="202206"/>
    <n v="7083"/>
    <n v="4424884.4400000004"/>
    <n v="0.96615066185308596"/>
    <n v="4579911.41"/>
    <n v="2.4819260546104737E-2"/>
    <n v="90.77"/>
    <n v="175"/>
    <n v="14426.24"/>
    <n v="0"/>
    <n v="14426.24"/>
  </r>
  <r>
    <x v="82"/>
    <x v="3"/>
    <s v="90"/>
    <x v="0"/>
    <x v="2"/>
    <x v="2"/>
    <s v="Y"/>
    <s v="202206"/>
    <n v="315798"/>
    <n v="4254984.54"/>
    <n v="0.82630462857141851"/>
    <n v="5149413.9000000004"/>
    <n v="2.650797881720629E-2"/>
    <n v="33.78"/>
    <n v="8371"/>
    <n v="220220.9"/>
    <n v="2104.59"/>
    <n v="222325.49"/>
  </r>
  <r>
    <x v="82"/>
    <x v="3"/>
    <s v="93"/>
    <x v="6"/>
    <x v="2"/>
    <x v="2"/>
    <s v="N"/>
    <s v="202206"/>
    <n v="226939"/>
    <n v="4254984.54"/>
    <n v="0.82630462857141851"/>
    <n v="5149413.9000000004"/>
    <m/>
    <n v="10.98"/>
    <m/>
    <n v="0"/>
    <n v="0"/>
    <n v="0"/>
  </r>
  <r>
    <x v="82"/>
    <x v="3"/>
    <s v="95"/>
    <x v="7"/>
    <x v="2"/>
    <x v="2"/>
    <s v="Y"/>
    <s v="202206"/>
    <n v="45726"/>
    <n v="4254984.54"/>
    <n v="0.82630462857141851"/>
    <n v="5149413.9000000004"/>
    <n v="2.650436918109406E-2"/>
    <n v="33.78"/>
    <n v="1211"/>
    <n v="31858.5"/>
    <n v="420.92"/>
    <n v="32279.42"/>
  </r>
  <r>
    <x v="82"/>
    <x v="3"/>
    <s v="9F"/>
    <x v="7"/>
    <x v="0"/>
    <x v="2"/>
    <s v="Y"/>
    <s v="202206"/>
    <n v="17999"/>
    <n v="4254984.54"/>
    <n v="0.82630462857141851"/>
    <n v="5149413.9000000004"/>
    <n v="2.6504369181094056E-2"/>
    <n v="135.6"/>
    <n v="477"/>
    <n v="50239.59"/>
    <n v="-105.33"/>
    <n v="50134.259999999995"/>
  </r>
  <r>
    <x v="82"/>
    <x v="3"/>
    <s v="9H"/>
    <x v="1"/>
    <x v="0"/>
    <x v="2"/>
    <s v="N"/>
    <s v="202206"/>
    <n v="16029"/>
    <n v="4254984.54"/>
    <n v="0.82630462857141851"/>
    <n v="5149413.9000000004"/>
    <m/>
    <n v="30.27"/>
    <m/>
    <n v="0"/>
    <n v="0"/>
    <n v="0"/>
  </r>
  <r>
    <x v="82"/>
    <x v="3"/>
    <s v="K2"/>
    <x v="0"/>
    <x v="1"/>
    <x v="2"/>
    <s v="Y"/>
    <s v="202206"/>
    <n v="15486"/>
    <n v="4254984.54"/>
    <n v="0.82630462857141851"/>
    <n v="5149413.9000000004"/>
    <n v="2.650797881720629E-2"/>
    <n v="90.79"/>
    <n v="410"/>
    <n v="28912.78"/>
    <n v="0"/>
    <n v="28912.78"/>
  </r>
  <r>
    <x v="82"/>
    <x v="3"/>
    <s v="KW"/>
    <x v="11"/>
    <x v="1"/>
    <x v="2"/>
    <s v="Y"/>
    <s v="202206"/>
    <n v="7083"/>
    <n v="4254984.54"/>
    <n v="0.82630462857141851"/>
    <n v="5149413.9000000004"/>
    <n v="2.7905484146435337E-2"/>
    <n v="90.77"/>
    <n v="197"/>
    <n v="13889.18"/>
    <n v="0"/>
    <n v="13889.18"/>
  </r>
  <r>
    <x v="83"/>
    <x v="18"/>
    <s v="40"/>
    <x v="1"/>
    <x v="2"/>
    <x v="6"/>
    <s v="Y"/>
    <s v="202206"/>
    <n v="174124"/>
    <n v="5595.88"/>
    <n v="0.78275988926983275"/>
    <n v="7148.91"/>
    <n v="1.0511333933140624E-4"/>
    <n v="12.15"/>
    <n v="18"/>
    <n v="161.35"/>
    <n v="0"/>
    <n v="161.35"/>
  </r>
  <r>
    <x v="83"/>
    <x v="18"/>
    <s v="42"/>
    <x v="13"/>
    <x v="2"/>
    <x v="6"/>
    <s v="Y"/>
    <s v="202206"/>
    <n v="163659"/>
    <n v="5595.88"/>
    <n v="0.78275988926983275"/>
    <n v="7148.91"/>
    <n v="1.0511333933140622E-4"/>
    <n v="12.15"/>
    <n v="17"/>
    <n v="152.38"/>
    <n v="8.9600000000000009"/>
    <n v="161.34"/>
  </r>
  <r>
    <x v="83"/>
    <x v="18"/>
    <s v="43"/>
    <x v="11"/>
    <x v="2"/>
    <x v="6"/>
    <s v="Y"/>
    <s v="202206"/>
    <n v="36762"/>
    <n v="5595.88"/>
    <n v="0.78275988926983275"/>
    <n v="7148.91"/>
    <n v="1.0511333933140624E-4"/>
    <n v="12.15"/>
    <n v="3"/>
    <n v="26.89"/>
    <n v="0"/>
    <n v="26.89"/>
  </r>
  <r>
    <x v="83"/>
    <x v="18"/>
    <s v="44"/>
    <x v="0"/>
    <x v="2"/>
    <x v="6"/>
    <s v="N"/>
    <s v="202206"/>
    <n v="15802"/>
    <n v="5595.88"/>
    <n v="0.78275988926983275"/>
    <n v="7148.91"/>
    <m/>
    <n v="11.3"/>
    <m/>
    <n v="0"/>
    <n v="0"/>
    <n v="0"/>
  </r>
  <r>
    <x v="83"/>
    <x v="18"/>
    <s v="45"/>
    <x v="0"/>
    <x v="0"/>
    <x v="6"/>
    <s v="N"/>
    <s v="202206"/>
    <n v="4945"/>
    <n v="5595.88"/>
    <n v="0.78275988926983275"/>
    <n v="7148.91"/>
    <m/>
    <n v="49.27"/>
    <m/>
    <n v="0"/>
    <n v="0"/>
    <n v="0"/>
  </r>
  <r>
    <x v="83"/>
    <x v="18"/>
    <s v="46"/>
    <x v="7"/>
    <x v="0"/>
    <x v="6"/>
    <s v="Y"/>
    <s v="202206"/>
    <n v="3120"/>
    <n v="5595.88"/>
    <n v="0.78275988926983275"/>
    <n v="7148.91"/>
    <n v="1.0511333933140624E-4"/>
    <n v="50"/>
    <n v="0"/>
    <n v="0"/>
    <n v="0"/>
    <n v="0"/>
  </r>
  <r>
    <x v="83"/>
    <x v="18"/>
    <s v="47"/>
    <x v="1"/>
    <x v="0"/>
    <x v="6"/>
    <s v="Y"/>
    <s v="202206"/>
    <n v="16705"/>
    <n v="5595.88"/>
    <n v="0.78275988926983275"/>
    <n v="7148.91"/>
    <n v="1.0511333933140622E-4"/>
    <n v="50"/>
    <n v="1"/>
    <n v="36.79"/>
    <n v="0"/>
    <n v="36.79"/>
  </r>
  <r>
    <x v="83"/>
    <x v="18"/>
    <s v="KA"/>
    <x v="13"/>
    <x v="1"/>
    <x v="6"/>
    <s v="Y"/>
    <s v="202206"/>
    <n v="7794"/>
    <n v="5595.88"/>
    <n v="0.78275988926983275"/>
    <n v="7148.91"/>
    <n v="1.0511333933140624E-4"/>
    <n v="51.02"/>
    <n v="0"/>
    <n v="0"/>
    <n v="0"/>
    <n v="0"/>
  </r>
  <r>
    <x v="83"/>
    <x v="18"/>
    <s v="KE"/>
    <x v="1"/>
    <x v="1"/>
    <x v="6"/>
    <s v="Y"/>
    <s v="202206"/>
    <n v="7051"/>
    <n v="5595.88"/>
    <n v="0.78275988926983275"/>
    <n v="7148.91"/>
    <n v="1.0511333933140624E-4"/>
    <n v="51.02"/>
    <n v="0"/>
    <n v="0"/>
    <n v="0"/>
    <n v="0"/>
  </r>
  <r>
    <x v="84"/>
    <x v="19"/>
    <s v="40"/>
    <x v="1"/>
    <x v="2"/>
    <x v="6"/>
    <s v="Y"/>
    <s v="202206"/>
    <n v="174124"/>
    <n v="3259601.15"/>
    <n v="0.97047757986938188"/>
    <n v="3358759.87"/>
    <n v="4.9385216200514476E-2"/>
    <n v="12.15"/>
    <n v="8599"/>
    <n v="95563.29"/>
    <n v="1155.8"/>
    <n v="96719.09"/>
  </r>
  <r>
    <x v="84"/>
    <x v="19"/>
    <s v="42"/>
    <x v="13"/>
    <x v="2"/>
    <x v="6"/>
    <s v="Y"/>
    <s v="202206"/>
    <n v="163659"/>
    <n v="3259601.15"/>
    <n v="0.97047757986938188"/>
    <n v="3358759.87"/>
    <n v="4.9385216200514462E-2"/>
    <n v="12.15"/>
    <n v="8082"/>
    <n v="89817.71"/>
    <n v="800.18"/>
    <n v="90617.89"/>
  </r>
  <r>
    <x v="84"/>
    <x v="19"/>
    <s v="43"/>
    <x v="11"/>
    <x v="2"/>
    <x v="6"/>
    <s v="Y"/>
    <s v="202206"/>
    <n v="36762"/>
    <n v="3259601.15"/>
    <n v="0.97047757986938188"/>
    <n v="3358759.87"/>
    <n v="4.9385216200514476E-2"/>
    <n v="12.15"/>
    <n v="1815"/>
    <n v="20170.64"/>
    <n v="244.49"/>
    <n v="20415.13"/>
  </r>
  <r>
    <x v="84"/>
    <x v="19"/>
    <s v="44"/>
    <x v="0"/>
    <x v="2"/>
    <x v="6"/>
    <s v="N"/>
    <s v="202206"/>
    <n v="15802"/>
    <n v="3259601.15"/>
    <n v="0.97047757986938188"/>
    <n v="3358759.87"/>
    <m/>
    <n v="11.3"/>
    <m/>
    <n v="0"/>
    <n v="0"/>
    <n v="0"/>
  </r>
  <r>
    <x v="84"/>
    <x v="19"/>
    <s v="45"/>
    <x v="0"/>
    <x v="0"/>
    <x v="6"/>
    <s v="N"/>
    <s v="202206"/>
    <n v="4945"/>
    <n v="3259601.15"/>
    <n v="0.97047757986938188"/>
    <n v="3358759.87"/>
    <m/>
    <n v="49.27"/>
    <m/>
    <n v="0"/>
    <n v="0"/>
    <n v="0"/>
  </r>
  <r>
    <x v="84"/>
    <x v="19"/>
    <s v="46"/>
    <x v="7"/>
    <x v="0"/>
    <x v="6"/>
    <s v="Y"/>
    <s v="202206"/>
    <n v="3120"/>
    <n v="3259601.15"/>
    <n v="0.97047757986938188"/>
    <n v="3358759.87"/>
    <n v="4.9385216200514476E-2"/>
    <n v="50"/>
    <n v="154"/>
    <n v="7024.32"/>
    <n v="-91.23"/>
    <n v="6933.09"/>
  </r>
  <r>
    <x v="84"/>
    <x v="19"/>
    <s v="47"/>
    <x v="1"/>
    <x v="0"/>
    <x v="6"/>
    <s v="Y"/>
    <s v="202206"/>
    <n v="16705"/>
    <n v="3259601.15"/>
    <n v="0.97047757986938188"/>
    <n v="3358759.87"/>
    <n v="4.9385216200514462E-2"/>
    <n v="50"/>
    <n v="824"/>
    <n v="37584.660000000003"/>
    <n v="-182.45"/>
    <n v="37402.210000000006"/>
  </r>
  <r>
    <x v="84"/>
    <x v="19"/>
    <s v="KA"/>
    <x v="13"/>
    <x v="1"/>
    <x v="6"/>
    <s v="Y"/>
    <s v="202206"/>
    <n v="7794"/>
    <n v="3259601.15"/>
    <n v="0.97047757986938188"/>
    <n v="3358759.87"/>
    <n v="4.9385216200514476E-2"/>
    <n v="51.02"/>
    <n v="384"/>
    <n v="17872.490000000002"/>
    <n v="0"/>
    <n v="17872.490000000002"/>
  </r>
  <r>
    <x v="84"/>
    <x v="19"/>
    <s v="KE"/>
    <x v="1"/>
    <x v="1"/>
    <x v="6"/>
    <s v="Y"/>
    <s v="202206"/>
    <n v="7051"/>
    <n v="3259601.15"/>
    <n v="0.97047757986938188"/>
    <n v="3358759.87"/>
    <n v="4.9385216200514476E-2"/>
    <n v="51.02"/>
    <n v="348"/>
    <n v="16196.94"/>
    <n v="-46.55"/>
    <n v="16150.390000000001"/>
  </r>
  <r>
    <x v="85"/>
    <x v="3"/>
    <s v="90"/>
    <x v="0"/>
    <x v="2"/>
    <x v="2"/>
    <s v="Y"/>
    <s v="202206"/>
    <n v="315798"/>
    <n v="1727.8"/>
    <n v="0.59863973861915798"/>
    <n v="2886.21"/>
    <n v="1.4857534280165157E-5"/>
    <n v="33.78"/>
    <n v="4"/>
    <n v="76.239999999999995"/>
    <n v="0"/>
    <n v="76.239999999999995"/>
  </r>
  <r>
    <x v="85"/>
    <x v="3"/>
    <s v="93"/>
    <x v="6"/>
    <x v="2"/>
    <x v="2"/>
    <s v="N"/>
    <s v="202206"/>
    <n v="226939"/>
    <n v="1727.8"/>
    <n v="0.59863973861915798"/>
    <n v="2886.21"/>
    <m/>
    <n v="10.98"/>
    <m/>
    <n v="0"/>
    <n v="0"/>
    <n v="0"/>
  </r>
  <r>
    <x v="85"/>
    <x v="3"/>
    <s v="95"/>
    <x v="7"/>
    <x v="2"/>
    <x v="2"/>
    <s v="Y"/>
    <s v="202206"/>
    <n v="45726"/>
    <n v="1727.8"/>
    <n v="0.59863973861915798"/>
    <n v="2886.21"/>
    <n v="1.4855511104703679E-5"/>
    <n v="33.78"/>
    <n v="0"/>
    <n v="0"/>
    <n v="0"/>
    <n v="0"/>
  </r>
  <r>
    <x v="85"/>
    <x v="3"/>
    <s v="9F"/>
    <x v="7"/>
    <x v="0"/>
    <x v="2"/>
    <s v="Y"/>
    <s v="202206"/>
    <n v="17999"/>
    <n v="1727.8"/>
    <n v="0.59863973861915798"/>
    <n v="2886.21"/>
    <n v="1.4855511104703678E-5"/>
    <n v="135.6"/>
    <n v="0"/>
    <n v="0"/>
    <n v="0"/>
    <n v="0"/>
  </r>
  <r>
    <x v="85"/>
    <x v="3"/>
    <s v="9H"/>
    <x v="1"/>
    <x v="0"/>
    <x v="2"/>
    <s v="N"/>
    <s v="202206"/>
    <n v="16029"/>
    <n v="1727.8"/>
    <n v="0.59863973861915798"/>
    <n v="2886.21"/>
    <m/>
    <n v="30.27"/>
    <m/>
    <n v="0"/>
    <n v="0"/>
    <n v="0"/>
  </r>
  <r>
    <x v="85"/>
    <x v="3"/>
    <s v="K2"/>
    <x v="0"/>
    <x v="1"/>
    <x v="2"/>
    <s v="Y"/>
    <s v="202206"/>
    <n v="15486"/>
    <n v="1727.8"/>
    <n v="0.59863973861915798"/>
    <n v="2886.21"/>
    <n v="1.4857534280165157E-5"/>
    <n v="90.79"/>
    <n v="0"/>
    <n v="0"/>
    <n v="0"/>
    <n v="0"/>
  </r>
  <r>
    <x v="85"/>
    <x v="3"/>
    <s v="KW"/>
    <x v="11"/>
    <x v="1"/>
    <x v="2"/>
    <s v="Y"/>
    <s v="202206"/>
    <n v="7083"/>
    <n v="1727.8"/>
    <n v="0.59863973861915798"/>
    <n v="2886.21"/>
    <n v="1.5640826113877375E-5"/>
    <n v="90.77"/>
    <n v="0"/>
    <n v="0"/>
    <n v="0"/>
    <n v="0"/>
  </r>
  <r>
    <x v="86"/>
    <x v="3"/>
    <s v="90"/>
    <x v="0"/>
    <x v="2"/>
    <x v="2"/>
    <s v="Y"/>
    <s v="202206"/>
    <n v="315798"/>
    <n v="4135190.72"/>
    <n v="0.79104592463844359"/>
    <n v="5227497.66"/>
    <n v="2.6909935757596693E-2"/>
    <n v="33.78"/>
    <n v="8498"/>
    <n v="214022.5"/>
    <n v="2090.36"/>
    <n v="216112.86"/>
  </r>
  <r>
    <x v="86"/>
    <x v="3"/>
    <s v="93"/>
    <x v="6"/>
    <x v="2"/>
    <x v="2"/>
    <s v="N"/>
    <s v="202206"/>
    <n v="226939"/>
    <n v="4135190.72"/>
    <n v="0.79104592463844359"/>
    <n v="5227497.66"/>
    <m/>
    <n v="10.98"/>
    <m/>
    <n v="0"/>
    <n v="0"/>
    <n v="0"/>
  </r>
  <r>
    <x v="86"/>
    <x v="3"/>
    <s v="95"/>
    <x v="7"/>
    <x v="2"/>
    <x v="2"/>
    <s v="Y"/>
    <s v="202206"/>
    <n v="45726"/>
    <n v="4135190.72"/>
    <n v="0.79104592463844359"/>
    <n v="5227497.66"/>
    <n v="2.6906271386331036E-2"/>
    <n v="33.78"/>
    <n v="1230"/>
    <n v="30977.599999999999"/>
    <n v="377.78"/>
    <n v="31355.379999999997"/>
  </r>
  <r>
    <x v="86"/>
    <x v="3"/>
    <s v="9F"/>
    <x v="7"/>
    <x v="0"/>
    <x v="2"/>
    <s v="Y"/>
    <s v="202206"/>
    <n v="17999"/>
    <n v="4135190.72"/>
    <n v="0.79104592463844359"/>
    <n v="5227497.66"/>
    <n v="2.6906271386331032E-2"/>
    <n v="135.6"/>
    <n v="484"/>
    <n v="48801.66"/>
    <n v="-201.66"/>
    <n v="48600"/>
  </r>
  <r>
    <x v="86"/>
    <x v="3"/>
    <s v="9H"/>
    <x v="1"/>
    <x v="0"/>
    <x v="2"/>
    <s v="N"/>
    <s v="202206"/>
    <n v="16029"/>
    <n v="4135190.72"/>
    <n v="0.79104592463844359"/>
    <n v="5227497.66"/>
    <m/>
    <n v="30.27"/>
    <m/>
    <n v="0"/>
    <n v="0"/>
    <n v="0"/>
  </r>
  <r>
    <x v="86"/>
    <x v="3"/>
    <s v="K2"/>
    <x v="0"/>
    <x v="1"/>
    <x v="2"/>
    <s v="Y"/>
    <s v="202206"/>
    <n v="15486"/>
    <n v="4135190.72"/>
    <n v="0.79104592463844359"/>
    <n v="5227497.66"/>
    <n v="2.6909935757596693E-2"/>
    <n v="90.79"/>
    <n v="416"/>
    <n v="28084.13"/>
    <n v="0"/>
    <n v="28084.13"/>
  </r>
  <r>
    <x v="86"/>
    <x v="3"/>
    <s v="KW"/>
    <x v="11"/>
    <x v="1"/>
    <x v="2"/>
    <s v="Y"/>
    <s v="202206"/>
    <n v="7083"/>
    <n v="4135190.72"/>
    <n v="0.79104592463844359"/>
    <n v="5227497.66"/>
    <n v="2.832863232777964E-2"/>
    <n v="90.77"/>
    <n v="200"/>
    <n v="13499.01"/>
    <n v="0"/>
    <n v="13499.01"/>
  </r>
  <r>
    <x v="87"/>
    <x v="9"/>
    <s v="50"/>
    <x v="5"/>
    <x v="2"/>
    <x v="0"/>
    <s v="Y"/>
    <s v="202206"/>
    <n v="50953"/>
    <n v="440011.94"/>
    <n v="0.7253122285510224"/>
    <n v="606651.76"/>
    <n v="1.6797169133799278E-2"/>
    <n v="26.16"/>
    <n v="855"/>
    <n v="15290.1"/>
    <n v="250.37"/>
    <n v="15540.470000000001"/>
  </r>
  <r>
    <x v="87"/>
    <x v="9"/>
    <s v="52"/>
    <x v="1"/>
    <x v="2"/>
    <x v="0"/>
    <s v="Y"/>
    <s v="202206"/>
    <n v="48820"/>
    <n v="440011.94"/>
    <n v="0.7253122285510224"/>
    <n v="606651.76"/>
    <n v="1.8030323735198237E-2"/>
    <n v="24.2"/>
    <n v="880"/>
    <n v="14558.09"/>
    <n v="181.98"/>
    <n v="14740.07"/>
  </r>
  <r>
    <x v="87"/>
    <x v="9"/>
    <s v="53"/>
    <x v="0"/>
    <x v="2"/>
    <x v="0"/>
    <s v="Y"/>
    <s v="202206"/>
    <n v="13645"/>
    <n v="440011.94"/>
    <n v="0.7253122285510224"/>
    <n v="606651.76"/>
    <n v="1.6797169133799278E-2"/>
    <n v="26.16"/>
    <n v="229"/>
    <n v="4095.24"/>
    <n v="17.88"/>
    <n v="4113.12"/>
  </r>
  <r>
    <x v="87"/>
    <x v="9"/>
    <s v="5A"/>
    <x v="0"/>
    <x v="0"/>
    <x v="0"/>
    <s v="Y"/>
    <s v="202206"/>
    <n v="2501"/>
    <n v="440011.94"/>
    <n v="0.7253122285510224"/>
    <n v="606651.76"/>
    <n v="1.6797169133799278E-2"/>
    <n v="107.29"/>
    <n v="42"/>
    <n v="3072.28"/>
    <n v="73.150000000000006"/>
    <n v="3145.4300000000003"/>
  </r>
  <r>
    <x v="87"/>
    <x v="9"/>
    <s v="5B"/>
    <x v="1"/>
    <x v="0"/>
    <x v="0"/>
    <s v="Y"/>
    <s v="202206"/>
    <n v="3578"/>
    <n v="440011.94"/>
    <n v="0.7253122285510224"/>
    <n v="606651.76"/>
    <n v="1.8030323735198237E-2"/>
    <n v="67.69"/>
    <n v="64"/>
    <n v="2953.64"/>
    <n v="-46.15"/>
    <n v="2907.49"/>
  </r>
  <r>
    <x v="87"/>
    <x v="9"/>
    <s v="K5"/>
    <x v="0"/>
    <x v="1"/>
    <x v="0"/>
    <s v="Y"/>
    <s v="202206"/>
    <n v="1476"/>
    <n v="440011.94"/>
    <n v="0.7253122285510224"/>
    <n v="606651.76"/>
    <n v="1.6797169133799278E-2"/>
    <n v="58.75"/>
    <n v="24"/>
    <n v="961.33"/>
    <n v="0"/>
    <n v="961.33"/>
  </r>
  <r>
    <x v="87"/>
    <x v="9"/>
    <s v="KH"/>
    <x v="1"/>
    <x v="1"/>
    <x v="0"/>
    <s v="Y"/>
    <s v="202206"/>
    <n v="2068"/>
    <n v="440011.94"/>
    <n v="0.7253122285510224"/>
    <n v="606651.76"/>
    <n v="1.686474274341547E-2"/>
    <n v="58.69"/>
    <n v="34"/>
    <n v="1360.49"/>
    <n v="0"/>
    <n v="1360.49"/>
  </r>
  <r>
    <x v="88"/>
    <x v="3"/>
    <s v="90"/>
    <x v="0"/>
    <x v="2"/>
    <x v="2"/>
    <s v="Y"/>
    <s v="202206"/>
    <n v="315798"/>
    <n v="1439829.64"/>
    <n v="0.78515081881615834"/>
    <n v="1833825.5599999998"/>
    <n v="9.4401052319626998E-3"/>
    <n v="33.78"/>
    <n v="2981"/>
    <n v="74517.119999999995"/>
    <n v="699.93"/>
    <n v="75217.049999999988"/>
  </r>
  <r>
    <x v="88"/>
    <x v="3"/>
    <s v="93"/>
    <x v="6"/>
    <x v="2"/>
    <x v="2"/>
    <s v="Y"/>
    <s v="202206"/>
    <n v="226939"/>
    <n v="1439829.64"/>
    <n v="0.78515081881615834"/>
    <n v="1833825.5599999998"/>
    <n v="2.1968849740708968E-2"/>
    <n v="10.98"/>
    <n v="4985"/>
    <n v="40504.379999999997"/>
    <n v="520.02"/>
    <n v="41024.399999999994"/>
  </r>
  <r>
    <x v="88"/>
    <x v="3"/>
    <s v="95"/>
    <x v="7"/>
    <x v="2"/>
    <x v="2"/>
    <s v="Y"/>
    <s v="202206"/>
    <n v="45726"/>
    <n v="1439829.64"/>
    <n v="0.78515081881615834"/>
    <n v="1833825.5599999998"/>
    <n v="9.4388197569371043E-3"/>
    <n v="33.78"/>
    <n v="431"/>
    <n v="10773.86"/>
    <n v="150"/>
    <n v="10923.86"/>
  </r>
  <r>
    <x v="88"/>
    <x v="3"/>
    <s v="9F"/>
    <x v="7"/>
    <x v="0"/>
    <x v="2"/>
    <s v="Y"/>
    <s v="202206"/>
    <n v="17999"/>
    <n v="1439829.64"/>
    <n v="0.78515081881615834"/>
    <n v="1833825.5599999998"/>
    <n v="9.4388197569371026E-3"/>
    <n v="135.6"/>
    <n v="169"/>
    <n v="16913.259999999998"/>
    <n v="100.08"/>
    <n v="17013.34"/>
  </r>
  <r>
    <x v="88"/>
    <x v="3"/>
    <s v="9H"/>
    <x v="1"/>
    <x v="0"/>
    <x v="2"/>
    <s v="N"/>
    <s v="202206"/>
    <n v="16029"/>
    <n v="1439829.64"/>
    <n v="0.78515081881615834"/>
    <n v="1833825.5599999998"/>
    <m/>
    <n v="30.27"/>
    <m/>
    <n v="0"/>
    <n v="0"/>
    <n v="0"/>
  </r>
  <r>
    <x v="88"/>
    <x v="3"/>
    <s v="K2"/>
    <x v="0"/>
    <x v="1"/>
    <x v="2"/>
    <s v="Y"/>
    <s v="202206"/>
    <n v="15486"/>
    <n v="1439829.64"/>
    <n v="0.78515081881615834"/>
    <n v="1833825.5599999998"/>
    <n v="9.4401052319626998E-3"/>
    <n v="90.79"/>
    <n v="146"/>
    <n v="9782.99"/>
    <n v="0"/>
    <n v="9782.99"/>
  </r>
  <r>
    <x v="88"/>
    <x v="3"/>
    <s v="KW"/>
    <x v="11"/>
    <x v="1"/>
    <x v="2"/>
    <s v="Y"/>
    <s v="202206"/>
    <n v="7083"/>
    <n v="1439829.64"/>
    <n v="0.78515081881615834"/>
    <n v="1833825.5599999998"/>
    <n v="9.9377892485799021E-3"/>
    <n v="90.77"/>
    <n v="70"/>
    <n v="4689.4399999999996"/>
    <n v="0"/>
    <n v="4689.4399999999996"/>
  </r>
  <r>
    <x v="89"/>
    <x v="10"/>
    <s v="71"/>
    <x v="0"/>
    <x v="2"/>
    <x v="7"/>
    <s v="N"/>
    <s v="202206"/>
    <n v="112349"/>
    <n v="4278021.82"/>
    <n v="0.51619904584845677"/>
    <n v="8287543.0600000005"/>
    <m/>
    <n v="10.74"/>
    <m/>
    <n v="0"/>
    <n v="0"/>
    <n v="0"/>
  </r>
  <r>
    <x v="89"/>
    <x v="10"/>
    <s v="72"/>
    <x v="9"/>
    <x v="2"/>
    <x v="7"/>
    <s v="Y"/>
    <s v="202206"/>
    <n v="479705"/>
    <n v="4278021.82"/>
    <n v="0.51619904584845677"/>
    <n v="8287543.0600000005"/>
    <n v="5.3975916076721871E-2"/>
    <n v="10.86"/>
    <n v="25892"/>
    <n v="136802.48000000001"/>
    <n v="1062"/>
    <n v="137864.48000000001"/>
  </r>
  <r>
    <x v="89"/>
    <x v="10"/>
    <s v="79"/>
    <x v="14"/>
    <x v="2"/>
    <x v="7"/>
    <s v="Y"/>
    <s v="202206"/>
    <n v="348042"/>
    <n v="4278021.82"/>
    <n v="0.51619904584845677"/>
    <n v="8287543.0600000005"/>
    <n v="5.874056325997376E-2"/>
    <n v="10.15"/>
    <n v="20444"/>
    <n v="100955.61"/>
    <n v="1120.96"/>
    <n v="102076.57"/>
  </r>
  <r>
    <x v="89"/>
    <x v="10"/>
    <s v="7G"/>
    <x v="7"/>
    <x v="2"/>
    <x v="7"/>
    <s v="Y"/>
    <s v="202206"/>
    <n v="16973"/>
    <n v="4278021.82"/>
    <n v="0.51619904584845677"/>
    <n v="8287543.0600000005"/>
    <n v="5.382555723517643E-2"/>
    <n v="10.9"/>
    <n v="913"/>
    <n v="4841.68"/>
    <n v="84.87"/>
    <n v="4926.55"/>
  </r>
  <r>
    <x v="89"/>
    <x v="10"/>
    <s v="7H"/>
    <x v="3"/>
    <x v="2"/>
    <x v="7"/>
    <s v="Y"/>
    <s v="202206"/>
    <n v="133494"/>
    <n v="4278021.82"/>
    <n v="0.51619904584845677"/>
    <n v="8287543.0600000005"/>
    <n v="5.382555723517643E-2"/>
    <n v="10.9"/>
    <n v="7185"/>
    <n v="38102.36"/>
    <n v="572.70000000000005"/>
    <n v="38675.06"/>
  </r>
  <r>
    <x v="89"/>
    <x v="10"/>
    <s v="7P"/>
    <x v="0"/>
    <x v="0"/>
    <x v="7"/>
    <s v="N"/>
    <s v="202206"/>
    <n v="17716"/>
    <n v="4278021.82"/>
    <n v="0.51619904584845677"/>
    <n v="8287543.0600000005"/>
    <m/>
    <n v="48.11"/>
    <m/>
    <n v="0"/>
    <n v="0"/>
    <n v="0"/>
  </r>
  <r>
    <x v="89"/>
    <x v="10"/>
    <s v="7R"/>
    <x v="3"/>
    <x v="0"/>
    <x v="7"/>
    <s v="Y"/>
    <s v="202206"/>
    <n v="30857"/>
    <n v="4278021.82"/>
    <n v="0.51619904584845677"/>
    <n v="8287543.0600000005"/>
    <n v="5.382555723517643E-2"/>
    <n v="65.03"/>
    <n v="1660"/>
    <n v="52380.17"/>
    <n v="-536.42999999999995"/>
    <n v="51843.74"/>
  </r>
  <r>
    <x v="89"/>
    <x v="10"/>
    <s v="7S"/>
    <x v="7"/>
    <x v="0"/>
    <x v="7"/>
    <s v="Y"/>
    <s v="202206"/>
    <n v="5442"/>
    <n v="4278021.82"/>
    <n v="0.51619904584845677"/>
    <n v="8287543.0600000005"/>
    <n v="5.5293518219102888E-2"/>
    <n v="61.83"/>
    <n v="300"/>
    <n v="9000.48"/>
    <n v="-90"/>
    <n v="8910.48"/>
  </r>
  <r>
    <x v="89"/>
    <x v="10"/>
    <s v="K4"/>
    <x v="0"/>
    <x v="1"/>
    <x v="7"/>
    <s v="N"/>
    <s v="202206"/>
    <n v="7057"/>
    <n v="4278021.82"/>
    <n v="0.51619904584845677"/>
    <n v="8287543.0600000005"/>
    <m/>
    <n v="22.74"/>
    <m/>
    <n v="0"/>
    <n v="0"/>
    <n v="0"/>
  </r>
  <r>
    <x v="89"/>
    <x v="10"/>
    <s v="KM"/>
    <x v="9"/>
    <x v="1"/>
    <x v="7"/>
    <s v="Y"/>
    <s v="202206"/>
    <n v="21946"/>
    <n v="4278021.82"/>
    <n v="0.51619904584845677"/>
    <n v="8287543.0600000005"/>
    <n v="5.3975916076721871E-2"/>
    <n v="23.79"/>
    <n v="1184"/>
    <n v="13667.57"/>
    <n v="0"/>
    <n v="13667.57"/>
  </r>
  <r>
    <x v="89"/>
    <x v="10"/>
    <s v="KQ"/>
    <x v="3"/>
    <x v="1"/>
    <x v="7"/>
    <s v="Y"/>
    <s v="202206"/>
    <n v="10097"/>
    <n v="4278021.82"/>
    <n v="0.51619904584845677"/>
    <n v="8287543.0600000005"/>
    <n v="5.3825557235176416E-2"/>
    <n v="23.86"/>
    <n v="543"/>
    <n v="6286.59"/>
    <n v="0"/>
    <n v="6286.59"/>
  </r>
  <r>
    <x v="90"/>
    <x v="2"/>
    <s v="50"/>
    <x v="5"/>
    <x v="2"/>
    <x v="0"/>
    <s v="Y"/>
    <s v="202206"/>
    <n v="50953"/>
    <n v="258593.4"/>
    <n v="0.85460571531002105"/>
    <n v="302587.95999999996"/>
    <n v="8.3781528004984104E-3"/>
    <n v="26.16"/>
    <n v="426"/>
    <n v="8976.24"/>
    <n v="168.58"/>
    <n v="9144.82"/>
  </r>
  <r>
    <x v="90"/>
    <x v="2"/>
    <s v="52"/>
    <x v="1"/>
    <x v="2"/>
    <x v="0"/>
    <s v="Y"/>
    <s v="202206"/>
    <n v="48820"/>
    <n v="258593.4"/>
    <n v="0.85460571531002105"/>
    <n v="302587.95999999996"/>
    <n v="8.9932301147089954E-3"/>
    <n v="24.2"/>
    <n v="439"/>
    <n v="8557.11"/>
    <n v="77.97"/>
    <n v="8635.08"/>
  </r>
  <r>
    <x v="90"/>
    <x v="2"/>
    <s v="53"/>
    <x v="0"/>
    <x v="2"/>
    <x v="0"/>
    <s v="Y"/>
    <s v="202206"/>
    <n v="13645"/>
    <n v="258593.4"/>
    <n v="0.85460571531002105"/>
    <n v="302587.95999999996"/>
    <n v="8.3781528004984104E-3"/>
    <n v="26.16"/>
    <n v="114"/>
    <n v="2402.09"/>
    <n v="42.14"/>
    <n v="2444.23"/>
  </r>
  <r>
    <x v="90"/>
    <x v="2"/>
    <s v="5A"/>
    <x v="0"/>
    <x v="0"/>
    <x v="0"/>
    <s v="Y"/>
    <s v="202206"/>
    <n v="2501"/>
    <n v="258593.4"/>
    <n v="0.85460571531002105"/>
    <n v="302587.95999999996"/>
    <n v="8.3781528004984104E-3"/>
    <n v="107.29"/>
    <n v="20"/>
    <n v="1723.78"/>
    <n v="0"/>
    <n v="1723.78"/>
  </r>
  <r>
    <x v="90"/>
    <x v="2"/>
    <s v="5B"/>
    <x v="1"/>
    <x v="0"/>
    <x v="0"/>
    <s v="Y"/>
    <s v="202206"/>
    <n v="3578"/>
    <n v="258593.4"/>
    <n v="0.85460571531002105"/>
    <n v="302587.95999999996"/>
    <n v="8.9932301147089954E-3"/>
    <n v="67.69"/>
    <n v="32"/>
    <n v="1740.08"/>
    <n v="0"/>
    <n v="1740.08"/>
  </r>
  <r>
    <x v="90"/>
    <x v="2"/>
    <s v="K5"/>
    <x v="0"/>
    <x v="1"/>
    <x v="0"/>
    <s v="Y"/>
    <s v="202206"/>
    <n v="1476"/>
    <n v="258593.4"/>
    <n v="0.85460571531002105"/>
    <n v="302587.95999999996"/>
    <n v="8.3781528004984104E-3"/>
    <n v="58.75"/>
    <n v="12"/>
    <n v="566.35"/>
    <n v="0"/>
    <n v="566.35"/>
  </r>
  <r>
    <x v="90"/>
    <x v="2"/>
    <s v="KH"/>
    <x v="1"/>
    <x v="1"/>
    <x v="0"/>
    <s v="Y"/>
    <s v="202206"/>
    <n v="2068"/>
    <n v="258593.4"/>
    <n v="0.85460571531002105"/>
    <n v="302587.95999999996"/>
    <n v="8.4118574100154105E-3"/>
    <n v="58.69"/>
    <n v="17"/>
    <n v="801.51"/>
    <n v="0"/>
    <n v="801.51"/>
  </r>
  <r>
    <x v="91"/>
    <x v="20"/>
    <s v="90"/>
    <x v="0"/>
    <x v="2"/>
    <x v="2"/>
    <s v="Y"/>
    <s v="202206"/>
    <n v="315798"/>
    <n v="5456684.2400000002"/>
    <n v="0.55787568512685648"/>
    <n v="9781183.129999999"/>
    <n v="5.0351243899282493E-2"/>
    <n v="33.78"/>
    <n v="15900"/>
    <n v="282407.07"/>
    <n v="2753.03"/>
    <n v="285160.10000000003"/>
  </r>
  <r>
    <x v="91"/>
    <x v="20"/>
    <s v="93"/>
    <x v="6"/>
    <x v="2"/>
    <x v="2"/>
    <s v="Y"/>
    <s v="202206"/>
    <n v="226939"/>
    <n v="5456684.2400000002"/>
    <n v="0.55787568512685648"/>
    <n v="9781183.129999999"/>
    <n v="0.11717654457238967"/>
    <n v="10.98"/>
    <n v="26591"/>
    <n v="153516.76"/>
    <n v="1951.35"/>
    <n v="155468.11000000002"/>
  </r>
  <r>
    <x v="91"/>
    <x v="20"/>
    <s v="95"/>
    <x v="7"/>
    <x v="2"/>
    <x v="2"/>
    <s v="Y"/>
    <s v="202206"/>
    <n v="45726"/>
    <n v="5456684.2400000002"/>
    <n v="0.55787568512685648"/>
    <n v="9781183.129999999"/>
    <n v="5.0344387485614449E-2"/>
    <n v="33.78"/>
    <n v="2302"/>
    <n v="40886.86"/>
    <n v="515.07000000000005"/>
    <n v="41401.93"/>
  </r>
  <r>
    <x v="91"/>
    <x v="20"/>
    <s v="9F"/>
    <x v="7"/>
    <x v="0"/>
    <x v="2"/>
    <s v="Y"/>
    <s v="202206"/>
    <n v="17999"/>
    <n v="5456684.2400000002"/>
    <n v="0.55787568512685648"/>
    <n v="9781183.129999999"/>
    <n v="5.0344387485614442E-2"/>
    <n v="135.6"/>
    <n v="906"/>
    <n v="64424.81"/>
    <n v="-142.22999999999999"/>
    <n v="64282.579999999994"/>
  </r>
  <r>
    <x v="91"/>
    <x v="20"/>
    <s v="9H"/>
    <x v="1"/>
    <x v="0"/>
    <x v="2"/>
    <s v="Y"/>
    <s v="202206"/>
    <n v="16029"/>
    <n v="5456684.2400000002"/>
    <n v="0.55787568512685648"/>
    <n v="9781183.129999999"/>
    <n v="0.24993094384765946"/>
    <n v="30.27"/>
    <n v="4006"/>
    <n v="63589.97"/>
    <n v="-349.23"/>
    <n v="63240.74"/>
  </r>
  <r>
    <x v="91"/>
    <x v="20"/>
    <s v="K2"/>
    <x v="0"/>
    <x v="1"/>
    <x v="2"/>
    <s v="Y"/>
    <s v="202206"/>
    <n v="15486"/>
    <n v="5456684.2400000002"/>
    <n v="0.55787568512685648"/>
    <n v="9781183.129999999"/>
    <n v="5.0351243899282493E-2"/>
    <n v="90.79"/>
    <n v="779"/>
    <n v="37088.629999999997"/>
    <n v="95.22"/>
    <n v="37183.85"/>
  </r>
  <r>
    <x v="91"/>
    <x v="20"/>
    <s v="KW"/>
    <x v="11"/>
    <x v="1"/>
    <x v="2"/>
    <s v="N"/>
    <s v="202206"/>
    <n v="7083"/>
    <n v="5456684.2400000002"/>
    <n v="0.55787568512685648"/>
    <n v="9781183.129999999"/>
    <m/>
    <n v="90.77"/>
    <m/>
    <n v="0"/>
    <n v="0"/>
    <n v="0"/>
  </r>
  <r>
    <x v="92"/>
    <x v="3"/>
    <s v="90"/>
    <x v="0"/>
    <x v="2"/>
    <x v="2"/>
    <s v="Y"/>
    <s v="202206"/>
    <n v="315798"/>
    <n v="1204849.44"/>
    <n v="0.80363874935009683"/>
    <n v="1499242.5899999999"/>
    <n v="7.7177503283574634E-3"/>
    <n v="33.78"/>
    <n v="2437"/>
    <n v="62353.01"/>
    <n v="614.08000000000004"/>
    <n v="62967.090000000004"/>
  </r>
  <r>
    <x v="92"/>
    <x v="3"/>
    <s v="93"/>
    <x v="6"/>
    <x v="2"/>
    <x v="2"/>
    <s v="N"/>
    <s v="202206"/>
    <n v="226939"/>
    <n v="1204849.44"/>
    <n v="0.80363874935009683"/>
    <n v="1499242.5899999999"/>
    <m/>
    <n v="10.98"/>
    <m/>
    <n v="0"/>
    <n v="0"/>
    <n v="0"/>
  </r>
  <r>
    <x v="92"/>
    <x v="3"/>
    <s v="95"/>
    <x v="7"/>
    <x v="2"/>
    <x v="2"/>
    <s v="Y"/>
    <s v="202206"/>
    <n v="45726"/>
    <n v="1204849.44"/>
    <n v="0.80363874935009683"/>
    <n v="1499242.5899999999"/>
    <n v="7.7166993892993588E-3"/>
    <n v="33.78"/>
    <n v="352"/>
    <n v="9006.26"/>
    <n v="127.92"/>
    <n v="9134.18"/>
  </r>
  <r>
    <x v="92"/>
    <x v="3"/>
    <s v="9F"/>
    <x v="7"/>
    <x v="0"/>
    <x v="2"/>
    <s v="Y"/>
    <s v="202206"/>
    <n v="17999"/>
    <n v="1204849.44"/>
    <n v="0.80363874935009683"/>
    <n v="1499242.5899999999"/>
    <n v="7.716699389299358E-3"/>
    <n v="135.6"/>
    <n v="138"/>
    <n v="14136.03"/>
    <n v="102.44"/>
    <n v="14238.470000000001"/>
  </r>
  <r>
    <x v="92"/>
    <x v="3"/>
    <s v="9H"/>
    <x v="1"/>
    <x v="0"/>
    <x v="2"/>
    <s v="N"/>
    <s v="202206"/>
    <n v="16029"/>
    <n v="1204849.44"/>
    <n v="0.80363874935009683"/>
    <n v="1499242.5899999999"/>
    <m/>
    <n v="30.27"/>
    <m/>
    <n v="0"/>
    <n v="0"/>
    <n v="0"/>
  </r>
  <r>
    <x v="92"/>
    <x v="3"/>
    <s v="K2"/>
    <x v="0"/>
    <x v="1"/>
    <x v="2"/>
    <s v="Y"/>
    <s v="202206"/>
    <n v="15486"/>
    <n v="1204849.44"/>
    <n v="0.80363874935009683"/>
    <n v="1499242.5899999999"/>
    <n v="7.7177503283574634E-3"/>
    <n v="90.79"/>
    <n v="119"/>
    <n v="8161.57"/>
    <n v="0"/>
    <n v="8161.57"/>
  </r>
  <r>
    <x v="92"/>
    <x v="3"/>
    <s v="KW"/>
    <x v="11"/>
    <x v="1"/>
    <x v="2"/>
    <s v="Y"/>
    <s v="202206"/>
    <n v="7083"/>
    <n v="1204849.44"/>
    <n v="0.80363874935009683"/>
    <n v="1499242.5899999999"/>
    <n v="8.1246314899848411E-3"/>
    <n v="90.77"/>
    <n v="57"/>
    <n v="3908.46"/>
    <n v="0"/>
    <n v="3908.46"/>
  </r>
  <r>
    <x v="93"/>
    <x v="21"/>
    <s v="71"/>
    <x v="0"/>
    <x v="2"/>
    <x v="7"/>
    <s v="Y"/>
    <s v="202206"/>
    <n v="112349"/>
    <n v="35365671.479999997"/>
    <n v="0.69970963392928709"/>
    <n v="50543353.649999999"/>
    <n v="0.34694096205310859"/>
    <n v="10.74"/>
    <n v="38978"/>
    <n v="276072.43"/>
    <n v="2726.86"/>
    <n v="278799.28999999998"/>
  </r>
  <r>
    <x v="93"/>
    <x v="21"/>
    <s v="72"/>
    <x v="9"/>
    <x v="2"/>
    <x v="7"/>
    <s v="Y"/>
    <s v="202206"/>
    <n v="479705"/>
    <n v="35365671.479999997"/>
    <n v="0.69970963392928709"/>
    <n v="50543353.649999999"/>
    <n v="0.32918366699243112"/>
    <n v="10.86"/>
    <n v="157911"/>
    <n v="1130944.83"/>
    <n v="8766.18"/>
    <n v="1139711.01"/>
  </r>
  <r>
    <x v="93"/>
    <x v="21"/>
    <s v="79"/>
    <x v="14"/>
    <x v="2"/>
    <x v="7"/>
    <s v="Y"/>
    <s v="202206"/>
    <n v="348042"/>
    <n v="35365671.479999997"/>
    <n v="0.69970963392928709"/>
    <n v="50543353.649999999"/>
    <n v="0.35824188676360863"/>
    <n v="10.15"/>
    <n v="124683"/>
    <n v="834588.7"/>
    <n v="9210.51"/>
    <n v="843799.21"/>
  </r>
  <r>
    <x v="93"/>
    <x v="21"/>
    <s v="7G"/>
    <x v="7"/>
    <x v="2"/>
    <x v="7"/>
    <s v="Y"/>
    <s v="202206"/>
    <n v="16973"/>
    <n v="35365671.479999997"/>
    <n v="0.69970963392928709"/>
    <n v="50543353.649999999"/>
    <n v="0.32826667144289179"/>
    <n v="10.9"/>
    <n v="5571"/>
    <n v="40045.97"/>
    <n v="646.94000000000005"/>
    <n v="40692.910000000003"/>
  </r>
  <r>
    <x v="93"/>
    <x v="21"/>
    <s v="7H"/>
    <x v="3"/>
    <x v="2"/>
    <x v="7"/>
    <s v="Y"/>
    <s v="202206"/>
    <n v="133494"/>
    <n v="35365671.479999997"/>
    <n v="0.69970963392928709"/>
    <n v="50543353.649999999"/>
    <n v="0.32826667144289179"/>
    <n v="10.9"/>
    <n v="43821"/>
    <n v="314998.14"/>
    <n v="4622.0600000000004"/>
    <n v="319620.2"/>
  </r>
  <r>
    <x v="93"/>
    <x v="21"/>
    <s v="7P"/>
    <x v="0"/>
    <x v="0"/>
    <x v="7"/>
    <s v="Y"/>
    <s v="202206"/>
    <n v="17716"/>
    <n v="35365671.479999997"/>
    <n v="0.69970963392928709"/>
    <n v="50543353.649999999"/>
    <n v="0.34694096205310859"/>
    <n v="48.11"/>
    <n v="6146"/>
    <n v="194479.41"/>
    <n v="-1772.04"/>
    <n v="192707.37"/>
  </r>
  <r>
    <x v="93"/>
    <x v="21"/>
    <s v="7R"/>
    <x v="3"/>
    <x v="0"/>
    <x v="7"/>
    <s v="Y"/>
    <s v="202206"/>
    <n v="30857"/>
    <n v="35365671.479999997"/>
    <n v="0.69970963392928709"/>
    <n v="50543353.649999999"/>
    <n v="0.32826667144289179"/>
    <n v="65.03"/>
    <n v="10129"/>
    <n v="433237.49"/>
    <n v="-4704.9399999999996"/>
    <n v="428532.55"/>
  </r>
  <r>
    <x v="93"/>
    <x v="21"/>
    <s v="7S"/>
    <x v="7"/>
    <x v="0"/>
    <x v="7"/>
    <s v="Y"/>
    <s v="202206"/>
    <n v="5442"/>
    <n v="35365671.479999997"/>
    <n v="0.69970963392928709"/>
    <n v="50543353.649999999"/>
    <n v="0.33721934542815335"/>
    <n v="61.83"/>
    <n v="1835"/>
    <n v="74624.429999999993"/>
    <n v="-854.01"/>
    <n v="73770.42"/>
  </r>
  <r>
    <x v="93"/>
    <x v="21"/>
    <s v="K4"/>
    <x v="0"/>
    <x v="1"/>
    <x v="7"/>
    <s v="Y"/>
    <s v="202206"/>
    <n v="7057"/>
    <n v="35365671.479999997"/>
    <n v="0.69970963392928709"/>
    <n v="50543353.649999999"/>
    <n v="0.34694096205310859"/>
    <n v="22.74"/>
    <n v="2448"/>
    <n v="36614.03"/>
    <n v="74.78"/>
    <n v="36688.81"/>
  </r>
  <r>
    <x v="93"/>
    <x v="21"/>
    <s v="KM"/>
    <x v="9"/>
    <x v="1"/>
    <x v="7"/>
    <s v="Y"/>
    <s v="202206"/>
    <n v="21946"/>
    <n v="35365671.479999997"/>
    <n v="0.69970963392928709"/>
    <n v="50543353.649999999"/>
    <n v="0.32918366699243112"/>
    <n v="23.79"/>
    <n v="7224"/>
    <n v="113036.29"/>
    <n v="62.58"/>
    <n v="113098.87"/>
  </r>
  <r>
    <x v="93"/>
    <x v="21"/>
    <s v="KQ"/>
    <x v="3"/>
    <x v="1"/>
    <x v="7"/>
    <s v="Y"/>
    <s v="202206"/>
    <n v="10097"/>
    <n v="35365671.479999997"/>
    <n v="0.69970963392928709"/>
    <n v="50543353.649999999"/>
    <n v="0.32826667144289173"/>
    <n v="23.86"/>
    <n v="3314"/>
    <n v="52007.82"/>
    <n v="47.09"/>
    <n v="52054.909999999996"/>
  </r>
  <r>
    <x v="94"/>
    <x v="3"/>
    <s v="90"/>
    <x v="0"/>
    <x v="2"/>
    <x v="2"/>
    <s v="Y"/>
    <s v="202206"/>
    <n v="315798"/>
    <n v="501060.71"/>
    <n v="0.81445498034386088"/>
    <n v="615209.83000000007"/>
    <n v="3.166956367942589E-3"/>
    <n v="33.78"/>
    <n v="1000"/>
    <n v="25930.33"/>
    <n v="207.44"/>
    <n v="26137.77"/>
  </r>
  <r>
    <x v="94"/>
    <x v="3"/>
    <s v="93"/>
    <x v="6"/>
    <x v="2"/>
    <x v="2"/>
    <s v="N"/>
    <s v="202206"/>
    <n v="226939"/>
    <n v="501060.71"/>
    <n v="0.81445498034386088"/>
    <n v="615209.83000000007"/>
    <m/>
    <n v="10.98"/>
    <m/>
    <n v="0"/>
    <n v="0"/>
    <n v="0"/>
  </r>
  <r>
    <x v="94"/>
    <x v="3"/>
    <s v="95"/>
    <x v="7"/>
    <x v="2"/>
    <x v="2"/>
    <s v="Y"/>
    <s v="202206"/>
    <n v="45726"/>
    <n v="501060.71"/>
    <n v="0.81445498034386088"/>
    <n v="615209.83000000007"/>
    <n v="3.1665251181611401E-3"/>
    <n v="33.78"/>
    <n v="144"/>
    <n v="3733.97"/>
    <n v="51.86"/>
    <n v="3785.83"/>
  </r>
  <r>
    <x v="94"/>
    <x v="3"/>
    <s v="9F"/>
    <x v="7"/>
    <x v="0"/>
    <x v="2"/>
    <s v="Y"/>
    <s v="202206"/>
    <n v="17999"/>
    <n v="501060.71"/>
    <n v="0.81445498034386088"/>
    <n v="615209.83000000007"/>
    <n v="3.1665251181611396E-3"/>
    <n v="135.6"/>
    <n v="56"/>
    <n v="5813.57"/>
    <n v="103.81"/>
    <n v="5917.38"/>
  </r>
  <r>
    <x v="94"/>
    <x v="3"/>
    <s v="9H"/>
    <x v="1"/>
    <x v="0"/>
    <x v="2"/>
    <s v="N"/>
    <s v="202206"/>
    <n v="16029"/>
    <n v="501060.71"/>
    <n v="0.81445498034386088"/>
    <n v="615209.83000000007"/>
    <m/>
    <n v="30.27"/>
    <m/>
    <n v="0"/>
    <n v="0"/>
    <n v="0"/>
  </r>
  <r>
    <x v="94"/>
    <x v="3"/>
    <s v="K2"/>
    <x v="0"/>
    <x v="1"/>
    <x v="2"/>
    <s v="Y"/>
    <s v="202206"/>
    <n v="15486"/>
    <n v="501060.71"/>
    <n v="0.81445498034386088"/>
    <n v="615209.83000000007"/>
    <n v="3.166956367942589E-3"/>
    <n v="90.79"/>
    <n v="49"/>
    <n v="3405.88"/>
    <n v="0"/>
    <n v="3405.88"/>
  </r>
  <r>
    <x v="94"/>
    <x v="3"/>
    <s v="KW"/>
    <x v="11"/>
    <x v="1"/>
    <x v="2"/>
    <s v="Y"/>
    <s v="202206"/>
    <n v="7083"/>
    <n v="501060.71"/>
    <n v="0.81445498034386088"/>
    <n v="615209.83000000007"/>
    <n v="3.3339188675037719E-3"/>
    <n v="90.77"/>
    <n v="23"/>
    <n v="1598.33"/>
    <n v="0"/>
    <n v="1598.33"/>
  </r>
  <r>
    <x v="95"/>
    <x v="2"/>
    <s v="50"/>
    <x v="5"/>
    <x v="2"/>
    <x v="0"/>
    <s v="Y"/>
    <s v="202206"/>
    <n v="50953"/>
    <n v="5800785.6399999997"/>
    <n v="0.78521484754692072"/>
    <n v="7387513.9499999993"/>
    <n v="0.20454786333505662"/>
    <n v="26.16"/>
    <n v="10422"/>
    <n v="201770.96"/>
    <n v="2729.77"/>
    <n v="204500.72999999998"/>
  </r>
  <r>
    <x v="95"/>
    <x v="2"/>
    <s v="52"/>
    <x v="1"/>
    <x v="2"/>
    <x v="0"/>
    <s v="Y"/>
    <s v="202206"/>
    <n v="48820"/>
    <n v="5800785.6399999997"/>
    <n v="0.78521484754692072"/>
    <n v="7387513.9499999993"/>
    <n v="0.21956462817612707"/>
    <n v="24.2"/>
    <n v="10719"/>
    <n v="191972.71"/>
    <n v="2077.5300000000002"/>
    <n v="194050.24"/>
  </r>
  <r>
    <x v="95"/>
    <x v="2"/>
    <s v="53"/>
    <x v="0"/>
    <x v="2"/>
    <x v="0"/>
    <s v="Y"/>
    <s v="202206"/>
    <n v="13645"/>
    <n v="5800785.6399999997"/>
    <n v="0.78521484754692072"/>
    <n v="7387513.9499999993"/>
    <n v="0.20454786333505662"/>
    <n v="26.16"/>
    <n v="2791"/>
    <n v="54034.04"/>
    <n v="600.16"/>
    <n v="54634.200000000004"/>
  </r>
  <r>
    <x v="95"/>
    <x v="2"/>
    <s v="5A"/>
    <x v="0"/>
    <x v="0"/>
    <x v="0"/>
    <s v="Y"/>
    <s v="202206"/>
    <n v="2501"/>
    <n v="5800785.6399999997"/>
    <n v="0.78521484754692072"/>
    <n v="7387513.9499999993"/>
    <n v="0.20454786333505662"/>
    <n v="107.29"/>
    <n v="511"/>
    <n v="40466.58"/>
    <n v="-395.96"/>
    <n v="40070.620000000003"/>
  </r>
  <r>
    <x v="95"/>
    <x v="2"/>
    <s v="5B"/>
    <x v="1"/>
    <x v="0"/>
    <x v="0"/>
    <s v="Y"/>
    <s v="202206"/>
    <n v="3578"/>
    <n v="5800785.6399999997"/>
    <n v="0.78521484754692072"/>
    <n v="7387513.9499999993"/>
    <n v="0.21956462817612707"/>
    <n v="67.69"/>
    <n v="785"/>
    <n v="39220.269999999997"/>
    <n v="-799.38"/>
    <n v="38420.89"/>
  </r>
  <r>
    <x v="95"/>
    <x v="2"/>
    <s v="K5"/>
    <x v="0"/>
    <x v="1"/>
    <x v="0"/>
    <s v="Y"/>
    <s v="202206"/>
    <n v="1476"/>
    <n v="5800785.6399999997"/>
    <n v="0.78521484754692072"/>
    <n v="7387513.9499999993"/>
    <n v="0.20454786333505662"/>
    <n v="58.75"/>
    <n v="301"/>
    <n v="13052.41"/>
    <n v="43.37"/>
    <n v="13095.78"/>
  </r>
  <r>
    <x v="95"/>
    <x v="2"/>
    <s v="KH"/>
    <x v="1"/>
    <x v="1"/>
    <x v="0"/>
    <s v="Y"/>
    <s v="202206"/>
    <n v="2068"/>
    <n v="5800785.6399999997"/>
    <n v="0.78521484754692072"/>
    <n v="7387513.9499999993"/>
    <n v="0.2053707423186954"/>
    <n v="58.69"/>
    <n v="424"/>
    <n v="18367.34"/>
    <n v="0"/>
    <n v="18367.34"/>
  </r>
  <r>
    <x v="96"/>
    <x v="3"/>
    <s v="90"/>
    <x v="0"/>
    <x v="2"/>
    <x v="2"/>
    <s v="Y"/>
    <s v="202206"/>
    <n v="315798"/>
    <n v="25791956.260000002"/>
    <n v="0.92167302199148216"/>
    <n v="27983846.380000003"/>
    <n v="0.14405429850278589"/>
    <n v="33.78"/>
    <n v="45492"/>
    <n v="1334912.8400000001"/>
    <n v="13058.02"/>
    <n v="1347970.86"/>
  </r>
  <r>
    <x v="96"/>
    <x v="3"/>
    <s v="93"/>
    <x v="6"/>
    <x v="2"/>
    <x v="2"/>
    <s v="Y"/>
    <s v="202206"/>
    <n v="226939"/>
    <n v="25791956.260000002"/>
    <n v="0.92167302199148216"/>
    <n v="27983846.380000003"/>
    <n v="0.33524067375814237"/>
    <n v="10.98"/>
    <n v="76079"/>
    <n v="725646.94"/>
    <n v="9223.32"/>
    <n v="734870.25999999989"/>
  </r>
  <r>
    <x v="96"/>
    <x v="3"/>
    <s v="95"/>
    <x v="7"/>
    <x v="2"/>
    <x v="2"/>
    <s v="Y"/>
    <s v="202206"/>
    <n v="45726"/>
    <n v="25791956.260000002"/>
    <n v="0.92167302199148216"/>
    <n v="27983846.380000003"/>
    <n v="0.14403468238638625"/>
    <n v="33.78"/>
    <n v="6586"/>
    <n v="193258.95"/>
    <n v="2552.9299999999998"/>
    <n v="195811.88"/>
  </r>
  <r>
    <x v="96"/>
    <x v="3"/>
    <s v="9F"/>
    <x v="7"/>
    <x v="0"/>
    <x v="2"/>
    <s v="Y"/>
    <s v="202206"/>
    <n v="17999"/>
    <n v="25791956.260000002"/>
    <n v="0.92167302199148216"/>
    <n v="27983846.380000003"/>
    <n v="0.14403468238638625"/>
    <n v="135.6"/>
    <n v="2592"/>
    <n v="304508.5"/>
    <n v="-1057.32"/>
    <n v="303451.18"/>
  </r>
  <r>
    <x v="96"/>
    <x v="3"/>
    <s v="9H"/>
    <x v="1"/>
    <x v="0"/>
    <x v="2"/>
    <s v="Y"/>
    <s v="202206"/>
    <n v="16029"/>
    <n v="25791956.260000002"/>
    <n v="0.92167302199148216"/>
    <n v="27983846.380000003"/>
    <n v="0.7150494010064925"/>
    <n v="30.27"/>
    <n v="11461"/>
    <n v="300565.87"/>
    <n v="-1573.49"/>
    <n v="298992.38"/>
  </r>
  <r>
    <x v="96"/>
    <x v="3"/>
    <s v="K2"/>
    <x v="0"/>
    <x v="1"/>
    <x v="2"/>
    <s v="Y"/>
    <s v="202206"/>
    <n v="15486"/>
    <n v="25791956.260000002"/>
    <n v="0.92167302199148216"/>
    <n v="27983846.380000003"/>
    <n v="0.14405429850278589"/>
    <n v="90.79"/>
    <n v="2230"/>
    <n v="175407.28"/>
    <n v="235.97"/>
    <n v="175643.25"/>
  </r>
  <r>
    <x v="96"/>
    <x v="3"/>
    <s v="KW"/>
    <x v="11"/>
    <x v="1"/>
    <x v="2"/>
    <s v="Y"/>
    <s v="202206"/>
    <n v="7083"/>
    <n v="25791956.260000002"/>
    <n v="0.92167302199148216"/>
    <n v="27983846.380000003"/>
    <n v="0.15164886658525778"/>
    <n v="90.77"/>
    <n v="1074"/>
    <n v="84460.05"/>
    <n v="78.64"/>
    <n v="84538.69"/>
  </r>
  <r>
    <x v="97"/>
    <x v="3"/>
    <s v="90"/>
    <x v="0"/>
    <x v="2"/>
    <x v="2"/>
    <s v="Y"/>
    <s v="202206"/>
    <n v="315798"/>
    <n v="817247.3"/>
    <n v="0.60804510653837363"/>
    <n v="1344057.03"/>
    <n v="6.9188913480730686E-3"/>
    <n v="33.78"/>
    <n v="2184"/>
    <n v="42279.46"/>
    <n v="425.89"/>
    <n v="42705.35"/>
  </r>
  <r>
    <x v="97"/>
    <x v="3"/>
    <s v="93"/>
    <x v="6"/>
    <x v="2"/>
    <x v="2"/>
    <s v="N"/>
    <s v="202206"/>
    <n v="226939"/>
    <n v="817247.3"/>
    <n v="0.60804510653837363"/>
    <n v="1344057.03"/>
    <m/>
    <n v="10.98"/>
    <m/>
    <n v="0"/>
    <n v="0"/>
    <n v="0"/>
  </r>
  <r>
    <x v="97"/>
    <x v="3"/>
    <s v="95"/>
    <x v="7"/>
    <x v="2"/>
    <x v="2"/>
    <s v="Y"/>
    <s v="202206"/>
    <n v="45726"/>
    <n v="817247.3"/>
    <n v="0.60804510653837363"/>
    <n v="1344057.03"/>
    <n v="6.917949190987505E-3"/>
    <n v="33.78"/>
    <n v="316"/>
    <n v="6117.36"/>
    <n v="77.430000000000007"/>
    <n v="6194.79"/>
  </r>
  <r>
    <x v="97"/>
    <x v="3"/>
    <s v="9F"/>
    <x v="7"/>
    <x v="0"/>
    <x v="2"/>
    <s v="Y"/>
    <s v="202206"/>
    <n v="17999"/>
    <n v="817247.3"/>
    <n v="0.60804510653837363"/>
    <n v="1344057.03"/>
    <n v="6.9179491909875041E-3"/>
    <n v="135.6"/>
    <n v="124"/>
    <n v="9610.48"/>
    <n v="-77.5"/>
    <n v="9532.98"/>
  </r>
  <r>
    <x v="97"/>
    <x v="3"/>
    <s v="9H"/>
    <x v="1"/>
    <x v="0"/>
    <x v="2"/>
    <s v="Y"/>
    <s v="202206"/>
    <n v="16029"/>
    <n v="817247.3"/>
    <n v="0.60804510653837363"/>
    <n v="1344057.03"/>
    <n v="3.4343641012371265E-2"/>
    <n v="30.27"/>
    <n v="550"/>
    <n v="9515.66"/>
    <n v="-34.6"/>
    <n v="9481.06"/>
  </r>
  <r>
    <x v="97"/>
    <x v="3"/>
    <s v="K2"/>
    <x v="0"/>
    <x v="1"/>
    <x v="2"/>
    <s v="Y"/>
    <s v="202206"/>
    <n v="15486"/>
    <n v="817247.3"/>
    <n v="0.60804510653837363"/>
    <n v="1344057.03"/>
    <n v="6.9188913480730686E-3"/>
    <n v="90.79"/>
    <n v="107"/>
    <n v="5552.46"/>
    <n v="0"/>
    <n v="5552.46"/>
  </r>
  <r>
    <x v="97"/>
    <x v="3"/>
    <s v="KW"/>
    <x v="11"/>
    <x v="1"/>
    <x v="2"/>
    <s v="Y"/>
    <s v="202206"/>
    <n v="7083"/>
    <n v="817247.3"/>
    <n v="0.60804510653837363"/>
    <n v="1344057.03"/>
    <n v="7.2836565230404117E-3"/>
    <n v="90.77"/>
    <n v="51"/>
    <n v="2645.92"/>
    <n v="0"/>
    <n v="2645.92"/>
  </r>
  <r>
    <x v="24"/>
    <x v="11"/>
    <s v="P2"/>
    <x v="7"/>
    <x v="0"/>
    <x v="4"/>
    <s v="Y"/>
    <s v="202206"/>
    <n v="7546"/>
    <n v="3536221.59"/>
    <n v="0.80970739821185267"/>
    <n v="4367283.29"/>
    <n v="0.24421750494259664"/>
    <n v="30.45"/>
    <n v="1842"/>
    <n v="42690.66"/>
    <n v="-347.64"/>
    <n v="42343.020000000004"/>
  </r>
  <r>
    <x v="6"/>
    <x v="5"/>
    <s v="P2"/>
    <x v="7"/>
    <x v="0"/>
    <x v="4"/>
    <s v="Y"/>
    <s v="202206"/>
    <n v="7546"/>
    <n v="29728.12"/>
    <n v="0.73835074350139474"/>
    <n v="40262.869999999995"/>
    <n v="2.2514906866112926E-3"/>
    <n v="30.45"/>
    <n v="16"/>
    <n v="338.14"/>
    <n v="0"/>
    <n v="338.14"/>
  </r>
  <r>
    <x v="31"/>
    <x v="5"/>
    <s v="P2"/>
    <x v="7"/>
    <x v="0"/>
    <x v="4"/>
    <s v="Y"/>
    <s v="202206"/>
    <n v="7546"/>
    <n v="349.74"/>
    <n v="0.85840512480671527"/>
    <n v="407.43"/>
    <n v="2.2783394488421691E-5"/>
    <n v="30.45"/>
    <n v="0"/>
    <n v="0"/>
    <n v="0"/>
    <n v="0"/>
  </r>
  <r>
    <x v="59"/>
    <x v="16"/>
    <s v="P2"/>
    <x v="7"/>
    <x v="0"/>
    <x v="4"/>
    <s v="Y"/>
    <s v="202206"/>
    <n v="7546"/>
    <n v="6613425.4900000002"/>
    <n v="0.77347366240813098"/>
    <n v="8550291.7699999996"/>
    <n v="0.47813040371846782"/>
    <n v="30.45"/>
    <n v="3607"/>
    <n v="79855.87"/>
    <n v="-686.31"/>
    <n v="79169.56"/>
  </r>
  <r>
    <x v="63"/>
    <x v="5"/>
    <s v="P2"/>
    <x v="7"/>
    <x v="0"/>
    <x v="4"/>
    <s v="Y"/>
    <s v="202206"/>
    <n v="7546"/>
    <n v="4477754.67"/>
    <n v="0.90927817752864881"/>
    <n v="4924515.71"/>
    <n v="0.27537781725783578"/>
    <n v="30.45"/>
    <n v="2078"/>
    <n v="54082.59"/>
    <n v="-442.45"/>
    <n v="53640.14"/>
  </r>
  <r>
    <x v="22"/>
    <x v="6"/>
    <s v="P1"/>
    <x v="7"/>
    <x v="0"/>
    <x v="5"/>
    <s v="N"/>
    <s v="202206"/>
    <n v="5435"/>
    <n v="733161.25"/>
    <n v="0.74452287001764417"/>
    <n v="984739.73"/>
    <m/>
    <n v="5.93"/>
    <m/>
    <n v="0"/>
    <n v="0"/>
    <n v="0"/>
  </r>
  <r>
    <x v="9"/>
    <x v="6"/>
    <s v="P1"/>
    <x v="7"/>
    <x v="0"/>
    <x v="5"/>
    <s v="N"/>
    <s v="202206"/>
    <n v="5435"/>
    <n v="12670.5"/>
    <n v="0.84708879038889662"/>
    <n v="14957.7"/>
    <m/>
    <n v="5.93"/>
    <m/>
    <n v="0"/>
    <n v="0"/>
    <n v="0"/>
  </r>
  <r>
    <x v="14"/>
    <x v="3"/>
    <s v="P1"/>
    <x v="7"/>
    <x v="0"/>
    <x v="5"/>
    <s v="N"/>
    <s v="202206"/>
    <n v="5435"/>
    <n v="311003.2"/>
    <n v="0.77271632809575364"/>
    <n v="402480.43"/>
    <m/>
    <n v="5.93"/>
    <m/>
    <n v="0"/>
    <n v="0"/>
    <n v="0"/>
  </r>
  <r>
    <x v="18"/>
    <x v="3"/>
    <s v="P1"/>
    <x v="7"/>
    <x v="0"/>
    <x v="5"/>
    <s v="N"/>
    <s v="202206"/>
    <n v="5435"/>
    <n v="92725.03"/>
    <n v="0.73499063992001779"/>
    <n v="126158.11"/>
    <m/>
    <n v="5.93"/>
    <m/>
    <n v="0"/>
    <n v="0"/>
    <n v="0"/>
  </r>
  <r>
    <x v="35"/>
    <x v="6"/>
    <s v="P1"/>
    <x v="7"/>
    <x v="0"/>
    <x v="5"/>
    <s v="N"/>
    <s v="202206"/>
    <n v="5435"/>
    <n v="26492.87"/>
    <n v="0.82691066992484319"/>
    <n v="32038.37"/>
    <m/>
    <n v="5.93"/>
    <m/>
    <n v="0"/>
    <n v="0"/>
    <n v="0"/>
  </r>
  <r>
    <x v="36"/>
    <x v="6"/>
    <s v="P1"/>
    <x v="7"/>
    <x v="0"/>
    <x v="5"/>
    <s v="Y"/>
    <s v="202206"/>
    <n v="5435"/>
    <n v="190057.51"/>
    <n v="0.78308587341712077"/>
    <n v="242703.28"/>
    <n v="5.4688917182478675E-2"/>
    <n v="5.93"/>
    <n v="297"/>
    <n v="1296.43"/>
    <n v="-21.83"/>
    <n v="1274.6000000000001"/>
  </r>
  <r>
    <x v="40"/>
    <x v="6"/>
    <s v="P1"/>
    <x v="7"/>
    <x v="0"/>
    <x v="5"/>
    <s v="Y"/>
    <s v="202206"/>
    <n v="5435"/>
    <n v="1978901.85"/>
    <n v="0.89426339224042195"/>
    <n v="2212884.7800000003"/>
    <n v="0.49863468045338138"/>
    <n v="5.93"/>
    <n v="2710"/>
    <n v="13508.82"/>
    <n v="-249.24"/>
    <n v="13259.58"/>
  </r>
  <r>
    <x v="50"/>
    <x v="6"/>
    <s v="P1"/>
    <x v="7"/>
    <x v="0"/>
    <x v="5"/>
    <s v="N"/>
    <s v="202206"/>
    <n v="5435"/>
    <n v="2132099.73"/>
    <n v="0.87969016830565661"/>
    <n v="2423693.94"/>
    <m/>
    <n v="5.93"/>
    <m/>
    <n v="0"/>
    <n v="0"/>
    <n v="0"/>
  </r>
  <r>
    <x v="61"/>
    <x v="6"/>
    <s v="P1"/>
    <x v="7"/>
    <x v="0"/>
    <x v="5"/>
    <s v="Y"/>
    <s v="202206"/>
    <n v="5435"/>
    <n v="202728.01"/>
    <n v="0.90488217133859683"/>
    <n v="224038.02000000002"/>
    <n v="5.0483028995349802E-2"/>
    <n v="5.93"/>
    <n v="274"/>
    <n v="1382.05"/>
    <n v="-30.26"/>
    <n v="1351.79"/>
  </r>
  <r>
    <x v="65"/>
    <x v="6"/>
    <s v="P1"/>
    <x v="7"/>
    <x v="0"/>
    <x v="5"/>
    <s v="Y"/>
    <s v="202206"/>
    <n v="5435"/>
    <n v="1499726.55"/>
    <n v="0.85295977689328684"/>
    <n v="1758261.75"/>
    <n v="0.39619337336879018"/>
    <n v="5.93"/>
    <n v="2153"/>
    <n v="10236.59"/>
    <n v="-194.94"/>
    <n v="10041.65"/>
  </r>
  <r>
    <x v="98"/>
    <x v="6"/>
    <s v="63"/>
    <x v="0"/>
    <x v="2"/>
    <x v="5"/>
    <s v="Y"/>
    <s v="202206"/>
    <n v="178855"/>
    <n v="1880993.44"/>
    <n v="0.71945166408143812"/>
    <n v="2614482.02"/>
    <n v="0.31342278605438473"/>
    <n v="0.97"/>
    <n v="56057"/>
    <n v="36870.97"/>
    <n v="390.06"/>
    <n v="37261.03"/>
  </r>
  <r>
    <x v="98"/>
    <x v="6"/>
    <s v="66"/>
    <x v="12"/>
    <x v="2"/>
    <x v="5"/>
    <s v="Y"/>
    <s v="202206"/>
    <n v="158845"/>
    <n v="1880993.44"/>
    <n v="0.71945166408143812"/>
    <n v="2614482.02"/>
    <n v="0.24881346447529648"/>
    <n v="2.06"/>
    <n v="39522"/>
    <n v="55206.36"/>
    <n v="560.14"/>
    <n v="55766.5"/>
  </r>
  <r>
    <x v="98"/>
    <x v="6"/>
    <s v="67"/>
    <x v="11"/>
    <x v="2"/>
    <x v="5"/>
    <s v="Y"/>
    <s v="202206"/>
    <n v="91103"/>
    <n v="1880993.44"/>
    <n v="0.71945166408143812"/>
    <n v="2614482.02"/>
    <n v="0.23758515475813649"/>
    <n v="2.09"/>
    <n v="21644"/>
    <n v="30673.74"/>
    <n v="532.88"/>
    <n v="31206.620000000003"/>
  </r>
  <r>
    <x v="98"/>
    <x v="6"/>
    <s v="69"/>
    <x v="0"/>
    <x v="0"/>
    <x v="5"/>
    <s v="Y"/>
    <s v="202206"/>
    <n v="16996"/>
    <n v="1880993.44"/>
    <n v="0.71945166408143812"/>
    <n v="2614482.02"/>
    <n v="0.31342278605438473"/>
    <n v="22.13"/>
    <n v="5326"/>
    <n v="79709.86"/>
    <n v="-434.02"/>
    <n v="79275.839999999997"/>
  </r>
  <r>
    <x v="98"/>
    <x v="6"/>
    <s v="6C"/>
    <x v="10"/>
    <x v="0"/>
    <x v="5"/>
    <s v="N"/>
    <s v="202206"/>
    <n v="0"/>
    <n v="1880993.44"/>
    <n v="0.71945166408143812"/>
    <n v="2614482.02"/>
    <m/>
    <n v="5.93"/>
    <m/>
    <n v="0"/>
    <n v="0"/>
    <n v="0"/>
  </r>
  <r>
    <x v="98"/>
    <x v="6"/>
    <s v="K1"/>
    <x v="11"/>
    <x v="1"/>
    <x v="5"/>
    <s v="Y"/>
    <s v="202206"/>
    <n v="5766"/>
    <n v="1880993.44"/>
    <n v="0.71945166408143812"/>
    <n v="2614482.02"/>
    <n v="0.23758515475813649"/>
    <n v="2.58"/>
    <n v="1369"/>
    <n v="2388.65"/>
    <n v="1.74"/>
    <n v="2390.39"/>
  </r>
  <r>
    <x v="98"/>
    <x v="6"/>
    <s v="KB"/>
    <x v="12"/>
    <x v="1"/>
    <x v="5"/>
    <s v="Y"/>
    <s v="202206"/>
    <n v="9771"/>
    <n v="1880993.44"/>
    <n v="0.71945166408143812"/>
    <n v="2614482.02"/>
    <n v="0.24881346447529648"/>
    <n v="2.54"/>
    <n v="2431"/>
    <n v="4175.88"/>
    <n v="8.59"/>
    <n v="4184.47"/>
  </r>
  <r>
    <x v="98"/>
    <x v="6"/>
    <s v="P1"/>
    <x v="7"/>
    <x v="0"/>
    <x v="5"/>
    <s v="N"/>
    <s v="202206"/>
    <n v="5435"/>
    <n v="1880993.44"/>
    <n v="0.71945166408143812"/>
    <n v="2614482.02"/>
    <m/>
    <n v="5.93"/>
    <m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20309B-1F27-45F0-9040-DAF0D3D54F58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rowHeaderCaption="MCO">
  <location ref="A1:D1370" firstHeaderRow="0" firstDataRow="1" firstDataCol="1"/>
  <pivotFields count="18">
    <pivotField axis="axisRow" showAll="0">
      <items count="100">
        <item x="27"/>
        <item x="28"/>
        <item x="29"/>
        <item x="30"/>
        <item x="20"/>
        <item x="21"/>
        <item x="22"/>
        <item x="23"/>
        <item x="24"/>
        <item x="0"/>
        <item x="1"/>
        <item x="2"/>
        <item x="3"/>
        <item x="25"/>
        <item x="26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98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t="default"/>
      </items>
    </pivotField>
    <pivotField axis="axisRow" showAll="0">
      <items count="23">
        <item x="10"/>
        <item x="19"/>
        <item x="8"/>
        <item x="7"/>
        <item x="18"/>
        <item x="5"/>
        <item x="20"/>
        <item x="13"/>
        <item x="16"/>
        <item x="0"/>
        <item x="1"/>
        <item x="2"/>
        <item x="9"/>
        <item x="4"/>
        <item x="14"/>
        <item x="17"/>
        <item x="15"/>
        <item x="6"/>
        <item x="3"/>
        <item x="11"/>
        <item x="21"/>
        <item x="12"/>
        <item t="default"/>
      </items>
    </pivotField>
    <pivotField showAll="0"/>
    <pivotField axis="axisRow" showAll="0">
      <items count="17">
        <item x="11"/>
        <item x="0"/>
        <item x="4"/>
        <item x="10"/>
        <item x="13"/>
        <item x="14"/>
        <item x="12"/>
        <item x="15"/>
        <item x="8"/>
        <item x="5"/>
        <item x="7"/>
        <item x="6"/>
        <item x="2"/>
        <item x="1"/>
        <item x="9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axis="axisRow" showAll="0">
      <items count="12">
        <item x="6"/>
        <item x="2"/>
        <item x="3"/>
        <item x="7"/>
        <item x="9"/>
        <item x="0"/>
        <item x="1"/>
        <item x="4"/>
        <item x="8"/>
        <item x="1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numFmtId="2" showAll="0"/>
  </pivotFields>
  <rowFields count="5">
    <field x="3"/>
    <field x="5"/>
    <field x="1"/>
    <field x="0"/>
    <field x="4"/>
  </rowFields>
  <rowItems count="1369">
    <i>
      <x/>
    </i>
    <i r="1">
      <x/>
    </i>
    <i r="2">
      <x/>
    </i>
    <i r="3">
      <x v="30"/>
    </i>
    <i r="4">
      <x/>
    </i>
    <i r="2">
      <x v="1"/>
    </i>
    <i r="3">
      <x v="85"/>
    </i>
    <i r="4">
      <x/>
    </i>
    <i r="2">
      <x v="2"/>
    </i>
    <i r="3">
      <x v="22"/>
    </i>
    <i r="4">
      <x/>
    </i>
    <i r="2">
      <x v="4"/>
    </i>
    <i r="3">
      <x v="84"/>
    </i>
    <i r="4">
      <x/>
    </i>
    <i r="2">
      <x v="15"/>
    </i>
    <i r="3">
      <x v="70"/>
    </i>
    <i r="4">
      <x/>
    </i>
    <i r="1">
      <x v="1"/>
    </i>
    <i r="2">
      <x v="3"/>
    </i>
    <i r="3">
      <x v="21"/>
    </i>
    <i r="4">
      <x v="1"/>
    </i>
    <i r="2">
      <x v="6"/>
    </i>
    <i r="3">
      <x v="92"/>
    </i>
    <i r="4">
      <x v="1"/>
    </i>
    <i r="2">
      <x v="18"/>
    </i>
    <i r="3">
      <x v="7"/>
    </i>
    <i r="4">
      <x v="1"/>
    </i>
    <i r="3">
      <x v="12"/>
    </i>
    <i r="4">
      <x v="1"/>
    </i>
    <i r="3">
      <x v="13"/>
    </i>
    <i r="4">
      <x v="1"/>
    </i>
    <i r="3">
      <x v="14"/>
    </i>
    <i r="4">
      <x v="1"/>
    </i>
    <i r="3">
      <x v="18"/>
    </i>
    <i r="4">
      <x v="1"/>
    </i>
    <i r="3">
      <x v="23"/>
    </i>
    <i r="4">
      <x v="1"/>
    </i>
    <i r="3">
      <x v="26"/>
    </i>
    <i r="4">
      <x v="1"/>
    </i>
    <i r="3">
      <x v="32"/>
    </i>
    <i r="4">
      <x v="1"/>
    </i>
    <i r="3">
      <x v="38"/>
    </i>
    <i r="4">
      <x v="1"/>
    </i>
    <i r="3">
      <x v="47"/>
    </i>
    <i r="4">
      <x v="1"/>
    </i>
    <i r="3">
      <x v="51"/>
    </i>
    <i r="4">
      <x v="1"/>
    </i>
    <i r="3">
      <x v="55"/>
    </i>
    <i r="4">
      <x v="1"/>
    </i>
    <i r="3">
      <x v="58"/>
    </i>
    <i r="4">
      <x v="1"/>
    </i>
    <i r="3">
      <x v="60"/>
    </i>
    <i r="4">
      <x v="1"/>
    </i>
    <i r="3">
      <x v="63"/>
    </i>
    <i r="4">
      <x v="1"/>
    </i>
    <i r="3">
      <x v="67"/>
    </i>
    <i r="4">
      <x v="1"/>
    </i>
    <i r="3">
      <x v="68"/>
    </i>
    <i r="4">
      <x v="1"/>
    </i>
    <i r="3">
      <x v="71"/>
    </i>
    <i r="4">
      <x v="1"/>
    </i>
    <i r="3">
      <x v="72"/>
    </i>
    <i r="4">
      <x v="1"/>
    </i>
    <i r="3">
      <x v="73"/>
    </i>
    <i r="4">
      <x v="1"/>
    </i>
    <i r="3">
      <x v="74"/>
    </i>
    <i r="4">
      <x v="1"/>
    </i>
    <i r="3">
      <x v="75"/>
    </i>
    <i r="4">
      <x v="1"/>
    </i>
    <i r="3">
      <x v="76"/>
    </i>
    <i r="4">
      <x v="1"/>
    </i>
    <i r="3">
      <x v="77"/>
    </i>
    <i r="4">
      <x v="1"/>
    </i>
    <i r="3">
      <x v="78"/>
    </i>
    <i r="4">
      <x v="1"/>
    </i>
    <i r="3">
      <x v="79"/>
    </i>
    <i r="4">
      <x v="1"/>
    </i>
    <i r="3">
      <x v="82"/>
    </i>
    <i r="4">
      <x v="1"/>
    </i>
    <i r="3">
      <x v="83"/>
    </i>
    <i r="4">
      <x v="1"/>
    </i>
    <i r="3">
      <x v="86"/>
    </i>
    <i r="4">
      <x v="1"/>
    </i>
    <i r="3">
      <x v="87"/>
    </i>
    <i r="4">
      <x v="1"/>
    </i>
    <i r="3">
      <x v="89"/>
    </i>
    <i r="4">
      <x v="1"/>
    </i>
    <i r="3">
      <x v="93"/>
    </i>
    <i r="4">
      <x v="1"/>
    </i>
    <i r="3">
      <x v="95"/>
    </i>
    <i r="4">
      <x v="1"/>
    </i>
    <i r="3">
      <x v="97"/>
    </i>
    <i r="4">
      <x v="1"/>
    </i>
    <i r="3">
      <x v="98"/>
    </i>
    <i r="4">
      <x v="1"/>
    </i>
    <i r="1">
      <x v="10"/>
    </i>
    <i r="2">
      <x v="17"/>
    </i>
    <i r="3">
      <x v="6"/>
    </i>
    <i r="4">
      <x/>
    </i>
    <i r="4">
      <x v="1"/>
    </i>
    <i r="3">
      <x v="20"/>
    </i>
    <i r="4">
      <x/>
    </i>
    <i r="4">
      <x v="1"/>
    </i>
    <i r="3">
      <x v="35"/>
    </i>
    <i r="4">
      <x/>
    </i>
    <i r="4">
      <x v="1"/>
    </i>
    <i r="3">
      <x v="36"/>
    </i>
    <i r="4">
      <x/>
    </i>
    <i r="4">
      <x v="1"/>
    </i>
    <i r="3">
      <x v="40"/>
    </i>
    <i r="4">
      <x/>
    </i>
    <i r="4">
      <x v="1"/>
    </i>
    <i r="3">
      <x v="50"/>
    </i>
    <i r="4">
      <x/>
    </i>
    <i r="4">
      <x v="1"/>
    </i>
    <i r="3">
      <x v="61"/>
    </i>
    <i r="4">
      <x/>
    </i>
    <i r="4">
      <x v="1"/>
    </i>
    <i r="3">
      <x v="62"/>
    </i>
    <i r="4">
      <x/>
    </i>
    <i r="4">
      <x v="1"/>
    </i>
    <i r="3">
      <x v="66"/>
    </i>
    <i r="4">
      <x/>
    </i>
    <i r="4">
      <x v="1"/>
    </i>
    <i r="2">
      <x v="18"/>
    </i>
    <i r="3">
      <x v="25"/>
    </i>
    <i r="4">
      <x/>
    </i>
    <i r="4">
      <x v="1"/>
    </i>
    <i r="3">
      <x v="29"/>
    </i>
    <i r="4">
      <x/>
    </i>
    <i r="4">
      <x v="1"/>
    </i>
    <i>
      <x v="1"/>
    </i>
    <i r="1">
      <x/>
    </i>
    <i r="2">
      <x/>
    </i>
    <i r="3">
      <x v="30"/>
    </i>
    <i r="4">
      <x/>
    </i>
    <i r="4">
      <x v="2"/>
    </i>
    <i r="2">
      <x v="1"/>
    </i>
    <i r="3">
      <x v="85"/>
    </i>
    <i r="4">
      <x/>
    </i>
    <i r="4">
      <x v="2"/>
    </i>
    <i r="2">
      <x v="2"/>
    </i>
    <i r="3">
      <x v="22"/>
    </i>
    <i r="4">
      <x/>
    </i>
    <i r="4">
      <x v="2"/>
    </i>
    <i r="2">
      <x v="4"/>
    </i>
    <i r="3">
      <x v="84"/>
    </i>
    <i r="4">
      <x/>
    </i>
    <i r="4">
      <x v="2"/>
    </i>
    <i r="2">
      <x v="15"/>
    </i>
    <i r="3">
      <x v="70"/>
    </i>
    <i r="4">
      <x/>
    </i>
    <i r="4">
      <x v="2"/>
    </i>
    <i r="1">
      <x v="1"/>
    </i>
    <i r="2">
      <x v="3"/>
    </i>
    <i r="3">
      <x v="21"/>
    </i>
    <i r="4">
      <x/>
    </i>
    <i r="4">
      <x v="1"/>
    </i>
    <i r="2">
      <x v="6"/>
    </i>
    <i r="3">
      <x v="92"/>
    </i>
    <i r="4">
      <x/>
    </i>
    <i r="4">
      <x v="1"/>
    </i>
    <i r="2">
      <x v="18"/>
    </i>
    <i r="3">
      <x v="7"/>
    </i>
    <i r="4">
      <x/>
    </i>
    <i r="4">
      <x v="1"/>
    </i>
    <i r="3">
      <x v="12"/>
    </i>
    <i r="4">
      <x/>
    </i>
    <i r="4">
      <x v="1"/>
    </i>
    <i r="3">
      <x v="13"/>
    </i>
    <i r="4">
      <x/>
    </i>
    <i r="4">
      <x v="1"/>
    </i>
    <i r="3">
      <x v="14"/>
    </i>
    <i r="4">
      <x/>
    </i>
    <i r="4">
      <x v="1"/>
    </i>
    <i r="3">
      <x v="18"/>
    </i>
    <i r="4">
      <x/>
    </i>
    <i r="4">
      <x v="1"/>
    </i>
    <i r="3">
      <x v="23"/>
    </i>
    <i r="4">
      <x/>
    </i>
    <i r="4">
      <x v="1"/>
    </i>
    <i r="3">
      <x v="26"/>
    </i>
    <i r="4">
      <x/>
    </i>
    <i r="4">
      <x v="1"/>
    </i>
    <i r="3">
      <x v="32"/>
    </i>
    <i r="4">
      <x/>
    </i>
    <i r="4">
      <x v="1"/>
    </i>
    <i r="3">
      <x v="38"/>
    </i>
    <i r="4">
      <x/>
    </i>
    <i r="4">
      <x v="1"/>
    </i>
    <i r="3">
      <x v="47"/>
    </i>
    <i r="4">
      <x/>
    </i>
    <i r="4">
      <x v="1"/>
    </i>
    <i r="3">
      <x v="51"/>
    </i>
    <i r="4">
      <x/>
    </i>
    <i r="4">
      <x v="1"/>
    </i>
    <i r="3">
      <x v="55"/>
    </i>
    <i r="4">
      <x/>
    </i>
    <i r="4">
      <x v="1"/>
    </i>
    <i r="3">
      <x v="58"/>
    </i>
    <i r="4">
      <x/>
    </i>
    <i r="4">
      <x v="1"/>
    </i>
    <i r="3">
      <x v="60"/>
    </i>
    <i r="4">
      <x/>
    </i>
    <i r="4">
      <x v="1"/>
    </i>
    <i r="3">
      <x v="63"/>
    </i>
    <i r="4">
      <x/>
    </i>
    <i r="4">
      <x v="1"/>
    </i>
    <i r="3">
      <x v="67"/>
    </i>
    <i r="4">
      <x/>
    </i>
    <i r="4">
      <x v="1"/>
    </i>
    <i r="3">
      <x v="68"/>
    </i>
    <i r="4">
      <x/>
    </i>
    <i r="4">
      <x v="1"/>
    </i>
    <i r="3">
      <x v="71"/>
    </i>
    <i r="4">
      <x/>
    </i>
    <i r="4">
      <x v="1"/>
    </i>
    <i r="3">
      <x v="72"/>
    </i>
    <i r="4">
      <x/>
    </i>
    <i r="4">
      <x v="1"/>
    </i>
    <i r="3">
      <x v="73"/>
    </i>
    <i r="4">
      <x/>
    </i>
    <i r="4">
      <x v="1"/>
    </i>
    <i r="3">
      <x v="74"/>
    </i>
    <i r="4">
      <x/>
    </i>
    <i r="4">
      <x v="1"/>
    </i>
    <i r="3">
      <x v="75"/>
    </i>
    <i r="4">
      <x/>
    </i>
    <i r="4">
      <x v="1"/>
    </i>
    <i r="3">
      <x v="76"/>
    </i>
    <i r="4">
      <x/>
    </i>
    <i r="4">
      <x v="1"/>
    </i>
    <i r="3">
      <x v="77"/>
    </i>
    <i r="4">
      <x/>
    </i>
    <i r="4">
      <x v="1"/>
    </i>
    <i r="3">
      <x v="78"/>
    </i>
    <i r="4">
      <x/>
    </i>
    <i r="4">
      <x v="1"/>
    </i>
    <i r="3">
      <x v="79"/>
    </i>
    <i r="4">
      <x/>
    </i>
    <i r="4">
      <x v="1"/>
    </i>
    <i r="3">
      <x v="82"/>
    </i>
    <i r="4">
      <x/>
    </i>
    <i r="4">
      <x v="1"/>
    </i>
    <i r="3">
      <x v="83"/>
    </i>
    <i r="4">
      <x/>
    </i>
    <i r="4">
      <x v="1"/>
    </i>
    <i r="3">
      <x v="86"/>
    </i>
    <i r="4">
      <x/>
    </i>
    <i r="4">
      <x v="1"/>
    </i>
    <i r="3">
      <x v="87"/>
    </i>
    <i r="4">
      <x/>
    </i>
    <i r="4">
      <x v="1"/>
    </i>
    <i r="3">
      <x v="89"/>
    </i>
    <i r="4">
      <x/>
    </i>
    <i r="4">
      <x v="1"/>
    </i>
    <i r="3">
      <x v="93"/>
    </i>
    <i r="4">
      <x/>
    </i>
    <i r="4">
      <x v="1"/>
    </i>
    <i r="3">
      <x v="95"/>
    </i>
    <i r="4">
      <x/>
    </i>
    <i r="4">
      <x v="1"/>
    </i>
    <i r="3">
      <x v="97"/>
    </i>
    <i r="4">
      <x/>
    </i>
    <i r="4">
      <x v="1"/>
    </i>
    <i r="3">
      <x v="98"/>
    </i>
    <i r="4">
      <x/>
    </i>
    <i r="4">
      <x v="1"/>
    </i>
    <i r="1">
      <x v="2"/>
    </i>
    <i r="2">
      <x v="7"/>
    </i>
    <i r="3">
      <x v="34"/>
    </i>
    <i r="4">
      <x v="1"/>
    </i>
    <i r="4">
      <x v="2"/>
    </i>
    <i r="2">
      <x v="13"/>
    </i>
    <i r="3">
      <x/>
    </i>
    <i r="4">
      <x v="1"/>
    </i>
    <i r="4">
      <x v="2"/>
    </i>
    <i r="3">
      <x v="15"/>
    </i>
    <i r="4">
      <x v="1"/>
    </i>
    <i r="4">
      <x v="2"/>
    </i>
    <i r="3">
      <x v="16"/>
    </i>
    <i r="4">
      <x v="1"/>
    </i>
    <i r="4">
      <x v="2"/>
    </i>
    <i r="3">
      <x v="19"/>
    </i>
    <i r="4">
      <x v="1"/>
    </i>
    <i r="4">
      <x v="2"/>
    </i>
    <i r="3">
      <x v="24"/>
    </i>
    <i r="4">
      <x v="1"/>
    </i>
    <i r="4">
      <x v="2"/>
    </i>
    <i r="3">
      <x v="33"/>
    </i>
    <i r="4">
      <x v="1"/>
    </i>
    <i r="4">
      <x v="2"/>
    </i>
    <i r="3">
      <x v="49"/>
    </i>
    <i r="4">
      <x v="1"/>
    </i>
    <i r="4">
      <x v="2"/>
    </i>
    <i r="3">
      <x v="53"/>
    </i>
    <i r="4">
      <x v="1"/>
    </i>
    <i r="4">
      <x v="2"/>
    </i>
    <i r="3">
      <x v="54"/>
    </i>
    <i r="4">
      <x v="1"/>
    </i>
    <i r="4">
      <x v="2"/>
    </i>
    <i r="3">
      <x v="57"/>
    </i>
    <i r="4">
      <x v="1"/>
    </i>
    <i r="4">
      <x v="2"/>
    </i>
    <i r="3">
      <x v="69"/>
    </i>
    <i r="4">
      <x v="1"/>
    </i>
    <i r="4">
      <x v="2"/>
    </i>
    <i r="1">
      <x v="3"/>
    </i>
    <i r="2">
      <x/>
    </i>
    <i r="3">
      <x v="5"/>
    </i>
    <i r="4">
      <x/>
    </i>
    <i r="4">
      <x v="1"/>
    </i>
    <i r="4">
      <x v="2"/>
    </i>
    <i r="3">
      <x v="90"/>
    </i>
    <i r="4">
      <x/>
    </i>
    <i r="4">
      <x v="1"/>
    </i>
    <i r="4">
      <x v="2"/>
    </i>
    <i r="2">
      <x v="20"/>
    </i>
    <i r="3">
      <x v="94"/>
    </i>
    <i r="4">
      <x/>
    </i>
    <i r="4">
      <x v="1"/>
    </i>
    <i r="4">
      <x v="2"/>
    </i>
    <i r="2">
      <x v="21"/>
    </i>
    <i r="3">
      <x v="3"/>
    </i>
    <i r="4">
      <x/>
    </i>
    <i r="4">
      <x v="1"/>
    </i>
    <i r="4">
      <x v="2"/>
    </i>
    <i r="3">
      <x v="56"/>
    </i>
    <i r="4">
      <x/>
    </i>
    <i r="4">
      <x v="1"/>
    </i>
    <i r="4">
      <x v="2"/>
    </i>
    <i r="3">
      <x v="81"/>
    </i>
    <i r="4">
      <x/>
    </i>
    <i r="4">
      <x v="1"/>
    </i>
    <i r="4">
      <x v="2"/>
    </i>
    <i r="1">
      <x v="5"/>
    </i>
    <i r="2">
      <x v="9"/>
    </i>
    <i r="3">
      <x v="9"/>
    </i>
    <i r="4">
      <x/>
    </i>
    <i r="4">
      <x v="1"/>
    </i>
    <i r="4">
      <x v="2"/>
    </i>
    <i r="3">
      <x v="43"/>
    </i>
    <i r="4">
      <x/>
    </i>
    <i r="4">
      <x v="1"/>
    </i>
    <i r="4">
      <x v="2"/>
    </i>
    <i r="3">
      <x v="45"/>
    </i>
    <i r="4">
      <x/>
    </i>
    <i r="4">
      <x v="1"/>
    </i>
    <i r="4">
      <x v="2"/>
    </i>
    <i r="2">
      <x v="11"/>
    </i>
    <i r="3">
      <x v="11"/>
    </i>
    <i r="4">
      <x/>
    </i>
    <i r="4">
      <x v="1"/>
    </i>
    <i r="4">
      <x v="2"/>
    </i>
    <i r="3">
      <x v="27"/>
    </i>
    <i r="4">
      <x/>
    </i>
    <i r="4">
      <x v="1"/>
    </i>
    <i r="4">
      <x v="2"/>
    </i>
    <i r="3">
      <x v="41"/>
    </i>
    <i r="4">
      <x/>
    </i>
    <i r="4">
      <x v="1"/>
    </i>
    <i r="4">
      <x v="2"/>
    </i>
    <i r="3">
      <x v="44"/>
    </i>
    <i r="4">
      <x/>
    </i>
    <i r="4">
      <x v="1"/>
    </i>
    <i r="4">
      <x v="2"/>
    </i>
    <i r="3">
      <x v="46"/>
    </i>
    <i r="4">
      <x/>
    </i>
    <i r="4">
      <x v="1"/>
    </i>
    <i r="4">
      <x v="2"/>
    </i>
    <i r="3">
      <x v="48"/>
    </i>
    <i r="4">
      <x/>
    </i>
    <i r="4">
      <x v="1"/>
    </i>
    <i r="4">
      <x v="2"/>
    </i>
    <i r="3">
      <x v="52"/>
    </i>
    <i r="4">
      <x/>
    </i>
    <i r="4">
      <x v="1"/>
    </i>
    <i r="4">
      <x v="2"/>
    </i>
    <i r="3">
      <x v="80"/>
    </i>
    <i r="4">
      <x/>
    </i>
    <i r="4">
      <x v="1"/>
    </i>
    <i r="4">
      <x v="2"/>
    </i>
    <i r="3">
      <x v="91"/>
    </i>
    <i r="4">
      <x/>
    </i>
    <i r="4">
      <x v="1"/>
    </i>
    <i r="4">
      <x v="2"/>
    </i>
    <i r="3">
      <x v="96"/>
    </i>
    <i r="4">
      <x/>
    </i>
    <i r="4">
      <x v="1"/>
    </i>
    <i r="4">
      <x v="2"/>
    </i>
    <i r="2">
      <x v="12"/>
    </i>
    <i r="3">
      <x v="1"/>
    </i>
    <i r="4">
      <x/>
    </i>
    <i r="4">
      <x v="1"/>
    </i>
    <i r="4">
      <x v="2"/>
    </i>
    <i r="3">
      <x v="2"/>
    </i>
    <i r="4">
      <x/>
    </i>
    <i r="4">
      <x v="1"/>
    </i>
    <i r="4">
      <x v="2"/>
    </i>
    <i r="3">
      <x v="4"/>
    </i>
    <i r="4">
      <x/>
    </i>
    <i r="4">
      <x v="1"/>
    </i>
    <i r="4">
      <x v="2"/>
    </i>
    <i r="3">
      <x v="28"/>
    </i>
    <i r="4">
      <x/>
    </i>
    <i r="4">
      <x v="1"/>
    </i>
    <i r="4">
      <x v="2"/>
    </i>
    <i r="3">
      <x v="37"/>
    </i>
    <i r="4">
      <x/>
    </i>
    <i r="4">
      <x v="1"/>
    </i>
    <i r="4">
      <x v="2"/>
    </i>
    <i r="3">
      <x v="88"/>
    </i>
    <i r="4">
      <x/>
    </i>
    <i r="4">
      <x v="1"/>
    </i>
    <i r="4">
      <x v="2"/>
    </i>
    <i r="1">
      <x v="6"/>
    </i>
    <i r="2">
      <x v="10"/>
    </i>
    <i r="3">
      <x v="10"/>
    </i>
    <i r="4">
      <x/>
    </i>
    <i r="1">
      <x v="7"/>
    </i>
    <i r="2">
      <x v="5"/>
    </i>
    <i r="3">
      <x v="17"/>
    </i>
    <i r="4">
      <x/>
    </i>
    <i r="3">
      <x v="31"/>
    </i>
    <i r="4">
      <x/>
    </i>
    <i r="3">
      <x v="64"/>
    </i>
    <i r="4">
      <x/>
    </i>
    <i r="2">
      <x v="8"/>
    </i>
    <i r="3">
      <x v="59"/>
    </i>
    <i r="4">
      <x/>
    </i>
    <i r="2">
      <x v="19"/>
    </i>
    <i r="3">
      <x v="8"/>
    </i>
    <i r="4">
      <x/>
    </i>
    <i r="1">
      <x v="8"/>
    </i>
    <i r="2">
      <x v="14"/>
    </i>
    <i r="3">
      <x v="39"/>
    </i>
    <i r="4">
      <x/>
    </i>
    <i r="4">
      <x v="1"/>
    </i>
    <i r="4">
      <x v="2"/>
    </i>
    <i r="1">
      <x v="10"/>
    </i>
    <i r="2">
      <x v="17"/>
    </i>
    <i r="3">
      <x v="6"/>
    </i>
    <i r="4">
      <x/>
    </i>
    <i r="4">
      <x v="2"/>
    </i>
    <i r="3">
      <x v="20"/>
    </i>
    <i r="4">
      <x/>
    </i>
    <i r="4">
      <x v="2"/>
    </i>
    <i r="3">
      <x v="35"/>
    </i>
    <i r="4">
      <x/>
    </i>
    <i r="4">
      <x v="2"/>
    </i>
    <i r="3">
      <x v="36"/>
    </i>
    <i r="4">
      <x/>
    </i>
    <i r="4">
      <x v="2"/>
    </i>
    <i r="3">
      <x v="40"/>
    </i>
    <i r="4">
      <x/>
    </i>
    <i r="4">
      <x v="2"/>
    </i>
    <i r="3">
      <x v="50"/>
    </i>
    <i r="4">
      <x/>
    </i>
    <i r="4">
      <x v="2"/>
    </i>
    <i r="3">
      <x v="61"/>
    </i>
    <i r="4">
      <x/>
    </i>
    <i r="4">
      <x v="2"/>
    </i>
    <i r="3">
      <x v="62"/>
    </i>
    <i r="4">
      <x/>
    </i>
    <i r="4">
      <x v="2"/>
    </i>
    <i r="3">
      <x v="66"/>
    </i>
    <i r="4">
      <x/>
    </i>
    <i r="4">
      <x v="2"/>
    </i>
    <i r="2">
      <x v="18"/>
    </i>
    <i r="3">
      <x v="25"/>
    </i>
    <i r="4">
      <x/>
    </i>
    <i r="4">
      <x v="2"/>
    </i>
    <i r="3">
      <x v="29"/>
    </i>
    <i r="4">
      <x/>
    </i>
    <i r="4">
      <x v="2"/>
    </i>
    <i>
      <x v="2"/>
    </i>
    <i r="1">
      <x v="6"/>
    </i>
    <i r="2">
      <x v="10"/>
    </i>
    <i r="3">
      <x v="10"/>
    </i>
    <i r="4">
      <x v="1"/>
    </i>
    <i>
      <x v="3"/>
    </i>
    <i r="1">
      <x v="4"/>
    </i>
    <i r="2">
      <x v="16"/>
    </i>
    <i r="3">
      <x v="42"/>
    </i>
    <i r="4">
      <x v="2"/>
    </i>
    <i r="1">
      <x v="7"/>
    </i>
    <i r="2">
      <x v="5"/>
    </i>
    <i r="3">
      <x v="17"/>
    </i>
    <i r="4">
      <x v="2"/>
    </i>
    <i r="3">
      <x v="31"/>
    </i>
    <i r="4">
      <x v="2"/>
    </i>
    <i r="3">
      <x v="64"/>
    </i>
    <i r="4">
      <x v="2"/>
    </i>
    <i r="2">
      <x v="8"/>
    </i>
    <i r="3">
      <x v="59"/>
    </i>
    <i r="4">
      <x v="2"/>
    </i>
    <i r="2">
      <x v="19"/>
    </i>
    <i r="3">
      <x v="8"/>
    </i>
    <i r="4">
      <x v="2"/>
    </i>
    <i r="1">
      <x v="10"/>
    </i>
    <i r="2">
      <x v="17"/>
    </i>
    <i r="3">
      <x v="6"/>
    </i>
    <i r="4">
      <x v="2"/>
    </i>
    <i r="3">
      <x v="20"/>
    </i>
    <i r="4">
      <x v="2"/>
    </i>
    <i r="3">
      <x v="35"/>
    </i>
    <i r="4">
      <x v="2"/>
    </i>
    <i r="3">
      <x v="36"/>
    </i>
    <i r="4">
      <x v="2"/>
    </i>
    <i r="3">
      <x v="40"/>
    </i>
    <i r="4">
      <x v="2"/>
    </i>
    <i r="3">
      <x v="50"/>
    </i>
    <i r="4">
      <x v="2"/>
    </i>
    <i r="3">
      <x v="61"/>
    </i>
    <i r="4">
      <x v="2"/>
    </i>
    <i r="3">
      <x v="62"/>
    </i>
    <i r="4">
      <x v="2"/>
    </i>
    <i r="3">
      <x v="66"/>
    </i>
    <i r="4">
      <x v="2"/>
    </i>
    <i r="2">
      <x v="18"/>
    </i>
    <i r="3">
      <x v="25"/>
    </i>
    <i r="4">
      <x v="2"/>
    </i>
    <i r="3">
      <x v="29"/>
    </i>
    <i r="4">
      <x v="2"/>
    </i>
    <i>
      <x v="4"/>
    </i>
    <i r="1">
      <x/>
    </i>
    <i r="2">
      <x/>
    </i>
    <i r="3">
      <x v="30"/>
    </i>
    <i r="4">
      <x/>
    </i>
    <i r="4">
      <x v="1"/>
    </i>
    <i r="2">
      <x v="1"/>
    </i>
    <i r="3">
      <x v="85"/>
    </i>
    <i r="4">
      <x/>
    </i>
    <i r="4">
      <x v="1"/>
    </i>
    <i r="2">
      <x v="2"/>
    </i>
    <i r="3">
      <x v="22"/>
    </i>
    <i r="4">
      <x/>
    </i>
    <i r="4">
      <x v="1"/>
    </i>
    <i r="2">
      <x v="4"/>
    </i>
    <i r="3">
      <x v="84"/>
    </i>
    <i r="4">
      <x/>
    </i>
    <i r="4">
      <x v="1"/>
    </i>
    <i r="2">
      <x v="15"/>
    </i>
    <i r="3">
      <x v="70"/>
    </i>
    <i r="4">
      <x/>
    </i>
    <i r="4">
      <x v="1"/>
    </i>
    <i>
      <x v="5"/>
    </i>
    <i r="1">
      <x v="3"/>
    </i>
    <i r="2">
      <x/>
    </i>
    <i r="3">
      <x v="5"/>
    </i>
    <i r="4">
      <x/>
    </i>
    <i r="3">
      <x v="90"/>
    </i>
    <i r="4">
      <x/>
    </i>
    <i r="2">
      <x v="20"/>
    </i>
    <i r="3">
      <x v="94"/>
    </i>
    <i r="4">
      <x/>
    </i>
    <i r="2">
      <x v="21"/>
    </i>
    <i r="3">
      <x v="3"/>
    </i>
    <i r="4">
      <x/>
    </i>
    <i r="3">
      <x v="56"/>
    </i>
    <i r="4">
      <x/>
    </i>
    <i r="3">
      <x v="81"/>
    </i>
    <i r="4">
      <x/>
    </i>
    <i>
      <x v="6"/>
    </i>
    <i r="1">
      <x v="10"/>
    </i>
    <i r="2">
      <x v="17"/>
    </i>
    <i r="3">
      <x v="6"/>
    </i>
    <i r="4">
      <x/>
    </i>
    <i r="4">
      <x v="1"/>
    </i>
    <i r="3">
      <x v="20"/>
    </i>
    <i r="4">
      <x/>
    </i>
    <i r="4">
      <x v="1"/>
    </i>
    <i r="3">
      <x v="35"/>
    </i>
    <i r="4">
      <x/>
    </i>
    <i r="4">
      <x v="1"/>
    </i>
    <i r="3">
      <x v="36"/>
    </i>
    <i r="4">
      <x/>
    </i>
    <i r="4">
      <x v="1"/>
    </i>
    <i r="3">
      <x v="40"/>
    </i>
    <i r="4">
      <x/>
    </i>
    <i r="4">
      <x v="1"/>
    </i>
    <i r="3">
      <x v="50"/>
    </i>
    <i r="4">
      <x/>
    </i>
    <i r="4">
      <x v="1"/>
    </i>
    <i r="3">
      <x v="61"/>
    </i>
    <i r="4">
      <x/>
    </i>
    <i r="4">
      <x v="1"/>
    </i>
    <i r="3">
      <x v="62"/>
    </i>
    <i r="4">
      <x/>
    </i>
    <i r="4">
      <x v="1"/>
    </i>
    <i r="3">
      <x v="66"/>
    </i>
    <i r="4">
      <x/>
    </i>
    <i r="4">
      <x v="1"/>
    </i>
    <i r="2">
      <x v="18"/>
    </i>
    <i r="3">
      <x v="25"/>
    </i>
    <i r="4">
      <x/>
    </i>
    <i r="4">
      <x v="1"/>
    </i>
    <i r="3">
      <x v="29"/>
    </i>
    <i r="4">
      <x/>
    </i>
    <i r="4">
      <x v="1"/>
    </i>
    <i>
      <x v="7"/>
    </i>
    <i r="1">
      <x v="4"/>
    </i>
    <i r="2">
      <x v="16"/>
    </i>
    <i r="3">
      <x v="42"/>
    </i>
    <i r="4">
      <x/>
    </i>
    <i r="4">
      <x v="1"/>
    </i>
    <i r="1">
      <x v="9"/>
    </i>
    <i r="2">
      <x v="2"/>
    </i>
    <i r="3">
      <x v="65"/>
    </i>
    <i r="4">
      <x/>
    </i>
    <i r="4">
      <x v="1"/>
    </i>
    <i>
      <x v="8"/>
    </i>
    <i r="1">
      <x v="2"/>
    </i>
    <i r="2">
      <x v="7"/>
    </i>
    <i r="3">
      <x v="34"/>
    </i>
    <i r="4">
      <x/>
    </i>
    <i r="2">
      <x v="13"/>
    </i>
    <i r="3">
      <x/>
    </i>
    <i r="4">
      <x/>
    </i>
    <i r="3">
      <x v="15"/>
    </i>
    <i r="4">
      <x/>
    </i>
    <i r="3">
      <x v="16"/>
    </i>
    <i r="4">
      <x/>
    </i>
    <i r="3">
      <x v="19"/>
    </i>
    <i r="4">
      <x/>
    </i>
    <i r="3">
      <x v="24"/>
    </i>
    <i r="4">
      <x/>
    </i>
    <i r="3">
      <x v="33"/>
    </i>
    <i r="4">
      <x/>
    </i>
    <i r="3">
      <x v="49"/>
    </i>
    <i r="4">
      <x/>
    </i>
    <i r="3">
      <x v="53"/>
    </i>
    <i r="4">
      <x/>
    </i>
    <i r="3">
      <x v="54"/>
    </i>
    <i r="4">
      <x/>
    </i>
    <i r="3">
      <x v="57"/>
    </i>
    <i r="4">
      <x/>
    </i>
    <i r="3">
      <x v="69"/>
    </i>
    <i r="4">
      <x/>
    </i>
    <i>
      <x v="9"/>
    </i>
    <i r="1">
      <x v="5"/>
    </i>
    <i r="2">
      <x v="9"/>
    </i>
    <i r="3">
      <x v="9"/>
    </i>
    <i r="4">
      <x/>
    </i>
    <i r="3">
      <x v="43"/>
    </i>
    <i r="4">
      <x/>
    </i>
    <i r="3">
      <x v="45"/>
    </i>
    <i r="4">
      <x/>
    </i>
    <i r="2">
      <x v="11"/>
    </i>
    <i r="3">
      <x v="11"/>
    </i>
    <i r="4">
      <x/>
    </i>
    <i r="3">
      <x v="27"/>
    </i>
    <i r="4">
      <x/>
    </i>
    <i r="3">
      <x v="41"/>
    </i>
    <i r="4">
      <x/>
    </i>
    <i r="3">
      <x v="44"/>
    </i>
    <i r="4">
      <x/>
    </i>
    <i r="3">
      <x v="46"/>
    </i>
    <i r="4">
      <x/>
    </i>
    <i r="3">
      <x v="48"/>
    </i>
    <i r="4">
      <x/>
    </i>
    <i r="3">
      <x v="52"/>
    </i>
    <i r="4">
      <x/>
    </i>
    <i r="3">
      <x v="80"/>
    </i>
    <i r="4">
      <x/>
    </i>
    <i r="3">
      <x v="91"/>
    </i>
    <i r="4">
      <x/>
    </i>
    <i r="3">
      <x v="96"/>
    </i>
    <i r="4">
      <x/>
    </i>
    <i r="2">
      <x v="12"/>
    </i>
    <i r="3">
      <x v="1"/>
    </i>
    <i r="4">
      <x/>
    </i>
    <i r="3">
      <x v="2"/>
    </i>
    <i r="4">
      <x/>
    </i>
    <i r="3">
      <x v="4"/>
    </i>
    <i r="4">
      <x/>
    </i>
    <i r="3">
      <x v="28"/>
    </i>
    <i r="4">
      <x/>
    </i>
    <i r="3">
      <x v="37"/>
    </i>
    <i r="4">
      <x/>
    </i>
    <i r="3">
      <x v="88"/>
    </i>
    <i r="4">
      <x/>
    </i>
    <i r="1">
      <x v="8"/>
    </i>
    <i r="2">
      <x v="14"/>
    </i>
    <i r="3">
      <x v="39"/>
    </i>
    <i r="4">
      <x/>
    </i>
    <i>
      <x v="10"/>
    </i>
    <i r="1">
      <x/>
    </i>
    <i r="2">
      <x/>
    </i>
    <i r="3">
      <x v="30"/>
    </i>
    <i r="4">
      <x v="2"/>
    </i>
    <i r="2">
      <x v="1"/>
    </i>
    <i r="3">
      <x v="85"/>
    </i>
    <i r="4">
      <x v="2"/>
    </i>
    <i r="2">
      <x v="2"/>
    </i>
    <i r="3">
      <x v="22"/>
    </i>
    <i r="4">
      <x v="2"/>
    </i>
    <i r="2">
      <x v="4"/>
    </i>
    <i r="3">
      <x v="84"/>
    </i>
    <i r="4">
      <x v="2"/>
    </i>
    <i r="2">
      <x v="15"/>
    </i>
    <i r="3">
      <x v="70"/>
    </i>
    <i r="4">
      <x v="2"/>
    </i>
    <i r="1">
      <x v="1"/>
    </i>
    <i r="2">
      <x v="3"/>
    </i>
    <i r="3">
      <x v="21"/>
    </i>
    <i r="4">
      <x/>
    </i>
    <i r="4">
      <x v="2"/>
    </i>
    <i r="2">
      <x v="6"/>
    </i>
    <i r="3">
      <x v="92"/>
    </i>
    <i r="4">
      <x/>
    </i>
    <i r="4">
      <x v="2"/>
    </i>
    <i r="2">
      <x v="18"/>
    </i>
    <i r="3">
      <x v="7"/>
    </i>
    <i r="4">
      <x/>
    </i>
    <i r="4">
      <x v="2"/>
    </i>
    <i r="3">
      <x v="12"/>
    </i>
    <i r="4">
      <x/>
    </i>
    <i r="4">
      <x v="2"/>
    </i>
    <i r="3">
      <x v="13"/>
    </i>
    <i r="4">
      <x/>
    </i>
    <i r="4">
      <x v="2"/>
    </i>
    <i r="3">
      <x v="14"/>
    </i>
    <i r="4">
      <x/>
    </i>
    <i r="4">
      <x v="2"/>
    </i>
    <i r="3">
      <x v="18"/>
    </i>
    <i r="4">
      <x/>
    </i>
    <i r="4">
      <x v="2"/>
    </i>
    <i r="3">
      <x v="23"/>
    </i>
    <i r="4">
      <x/>
    </i>
    <i r="4">
      <x v="2"/>
    </i>
    <i r="3">
      <x v="26"/>
    </i>
    <i r="4">
      <x/>
    </i>
    <i r="4">
      <x v="2"/>
    </i>
    <i r="3">
      <x v="32"/>
    </i>
    <i r="4">
      <x/>
    </i>
    <i r="4">
      <x v="2"/>
    </i>
    <i r="3">
      <x v="38"/>
    </i>
    <i r="4">
      <x/>
    </i>
    <i r="4">
      <x v="2"/>
    </i>
    <i r="3">
      <x v="47"/>
    </i>
    <i r="4">
      <x/>
    </i>
    <i r="4">
      <x v="2"/>
    </i>
    <i r="3">
      <x v="51"/>
    </i>
    <i r="4">
      <x/>
    </i>
    <i r="4">
      <x v="2"/>
    </i>
    <i r="3">
      <x v="55"/>
    </i>
    <i r="4">
      <x/>
    </i>
    <i r="4">
      <x v="2"/>
    </i>
    <i r="3">
      <x v="58"/>
    </i>
    <i r="4">
      <x/>
    </i>
    <i r="4">
      <x v="2"/>
    </i>
    <i r="3">
      <x v="60"/>
    </i>
    <i r="4">
      <x/>
    </i>
    <i r="4">
      <x v="2"/>
    </i>
    <i r="3">
      <x v="63"/>
    </i>
    <i r="4">
      <x/>
    </i>
    <i r="4">
      <x v="2"/>
    </i>
    <i r="3">
      <x v="67"/>
    </i>
    <i r="4">
      <x/>
    </i>
    <i r="4">
      <x v="2"/>
    </i>
    <i r="3">
      <x v="68"/>
    </i>
    <i r="4">
      <x/>
    </i>
    <i r="4">
      <x v="2"/>
    </i>
    <i r="3">
      <x v="71"/>
    </i>
    <i r="4">
      <x/>
    </i>
    <i r="4">
      <x v="2"/>
    </i>
    <i r="3">
      <x v="72"/>
    </i>
    <i r="4">
      <x/>
    </i>
    <i r="4">
      <x v="2"/>
    </i>
    <i r="3">
      <x v="73"/>
    </i>
    <i r="4">
      <x/>
    </i>
    <i r="4">
      <x v="2"/>
    </i>
    <i r="3">
      <x v="74"/>
    </i>
    <i r="4">
      <x/>
    </i>
    <i r="4">
      <x v="2"/>
    </i>
    <i r="3">
      <x v="75"/>
    </i>
    <i r="4">
      <x/>
    </i>
    <i r="4">
      <x v="2"/>
    </i>
    <i r="3">
      <x v="76"/>
    </i>
    <i r="4">
      <x/>
    </i>
    <i r="4">
      <x v="2"/>
    </i>
    <i r="3">
      <x v="77"/>
    </i>
    <i r="4">
      <x/>
    </i>
    <i r="4">
      <x v="2"/>
    </i>
    <i r="3">
      <x v="78"/>
    </i>
    <i r="4">
      <x/>
    </i>
    <i r="4">
      <x v="2"/>
    </i>
    <i r="3">
      <x v="79"/>
    </i>
    <i r="4">
      <x/>
    </i>
    <i r="4">
      <x v="2"/>
    </i>
    <i r="3">
      <x v="82"/>
    </i>
    <i r="4">
      <x/>
    </i>
    <i r="4">
      <x v="2"/>
    </i>
    <i r="3">
      <x v="83"/>
    </i>
    <i r="4">
      <x/>
    </i>
    <i r="4">
      <x v="2"/>
    </i>
    <i r="3">
      <x v="86"/>
    </i>
    <i r="4">
      <x/>
    </i>
    <i r="4">
      <x v="2"/>
    </i>
    <i r="3">
      <x v="87"/>
    </i>
    <i r="4">
      <x/>
    </i>
    <i r="4">
      <x v="2"/>
    </i>
    <i r="3">
      <x v="89"/>
    </i>
    <i r="4">
      <x/>
    </i>
    <i r="4">
      <x v="2"/>
    </i>
    <i r="3">
      <x v="93"/>
    </i>
    <i r="4">
      <x/>
    </i>
    <i r="4">
      <x v="2"/>
    </i>
    <i r="3">
      <x v="95"/>
    </i>
    <i r="4">
      <x/>
    </i>
    <i r="4">
      <x v="2"/>
    </i>
    <i r="3">
      <x v="97"/>
    </i>
    <i r="4">
      <x/>
    </i>
    <i r="4">
      <x v="2"/>
    </i>
    <i r="3">
      <x v="98"/>
    </i>
    <i r="4">
      <x/>
    </i>
    <i r="4">
      <x v="2"/>
    </i>
    <i r="1">
      <x v="2"/>
    </i>
    <i r="2">
      <x v="7"/>
    </i>
    <i r="3">
      <x v="34"/>
    </i>
    <i r="4">
      <x/>
    </i>
    <i r="4">
      <x v="2"/>
    </i>
    <i r="2">
      <x v="13"/>
    </i>
    <i r="3">
      <x/>
    </i>
    <i r="4">
      <x/>
    </i>
    <i r="4">
      <x v="2"/>
    </i>
    <i r="3">
      <x v="15"/>
    </i>
    <i r="4">
      <x/>
    </i>
    <i r="4">
      <x v="2"/>
    </i>
    <i r="3">
      <x v="16"/>
    </i>
    <i r="4">
      <x/>
    </i>
    <i r="4">
      <x v="2"/>
    </i>
    <i r="3">
      <x v="19"/>
    </i>
    <i r="4">
      <x/>
    </i>
    <i r="4">
      <x v="2"/>
    </i>
    <i r="3">
      <x v="24"/>
    </i>
    <i r="4">
      <x/>
    </i>
    <i r="4">
      <x v="2"/>
    </i>
    <i r="3">
      <x v="33"/>
    </i>
    <i r="4">
      <x/>
    </i>
    <i r="4">
      <x v="2"/>
    </i>
    <i r="3">
      <x v="49"/>
    </i>
    <i r="4">
      <x/>
    </i>
    <i r="4">
      <x v="2"/>
    </i>
    <i r="3">
      <x v="53"/>
    </i>
    <i r="4">
      <x/>
    </i>
    <i r="4">
      <x v="2"/>
    </i>
    <i r="3">
      <x v="54"/>
    </i>
    <i r="4">
      <x/>
    </i>
    <i r="4">
      <x v="2"/>
    </i>
    <i r="3">
      <x v="57"/>
    </i>
    <i r="4">
      <x/>
    </i>
    <i r="4">
      <x v="2"/>
    </i>
    <i r="3">
      <x v="69"/>
    </i>
    <i r="4">
      <x/>
    </i>
    <i r="4">
      <x v="2"/>
    </i>
    <i r="1">
      <x v="3"/>
    </i>
    <i r="2">
      <x/>
    </i>
    <i r="3">
      <x v="5"/>
    </i>
    <i r="4">
      <x/>
    </i>
    <i r="4">
      <x v="2"/>
    </i>
    <i r="3">
      <x v="90"/>
    </i>
    <i r="4">
      <x/>
    </i>
    <i r="4">
      <x v="2"/>
    </i>
    <i r="2">
      <x v="20"/>
    </i>
    <i r="3">
      <x v="94"/>
    </i>
    <i r="4">
      <x/>
    </i>
    <i r="4">
      <x v="2"/>
    </i>
    <i r="2">
      <x v="21"/>
    </i>
    <i r="3">
      <x v="3"/>
    </i>
    <i r="4">
      <x/>
    </i>
    <i r="4">
      <x v="2"/>
    </i>
    <i r="3">
      <x v="56"/>
    </i>
    <i r="4">
      <x/>
    </i>
    <i r="4">
      <x v="2"/>
    </i>
    <i r="3">
      <x v="81"/>
    </i>
    <i r="4">
      <x/>
    </i>
    <i r="4">
      <x v="2"/>
    </i>
    <i r="1">
      <x v="4"/>
    </i>
    <i r="2">
      <x v="16"/>
    </i>
    <i r="3">
      <x v="42"/>
    </i>
    <i r="4">
      <x/>
    </i>
    <i r="4">
      <x v="2"/>
    </i>
    <i r="1">
      <x v="7"/>
    </i>
    <i r="2">
      <x v="5"/>
    </i>
    <i r="3">
      <x v="17"/>
    </i>
    <i r="4">
      <x v="2"/>
    </i>
    <i r="3">
      <x v="31"/>
    </i>
    <i r="4">
      <x v="2"/>
    </i>
    <i r="3">
      <x v="64"/>
    </i>
    <i r="4">
      <x v="2"/>
    </i>
    <i r="2">
      <x v="8"/>
    </i>
    <i r="3">
      <x v="59"/>
    </i>
    <i r="4">
      <x v="2"/>
    </i>
    <i r="2">
      <x v="19"/>
    </i>
    <i r="3">
      <x v="8"/>
    </i>
    <i r="4">
      <x v="2"/>
    </i>
    <i r="1">
      <x v="10"/>
    </i>
    <i r="2">
      <x v="17"/>
    </i>
    <i r="3">
      <x v="6"/>
    </i>
    <i r="4">
      <x v="2"/>
    </i>
    <i r="3">
      <x v="20"/>
    </i>
    <i r="4">
      <x v="2"/>
    </i>
    <i r="3">
      <x v="35"/>
    </i>
    <i r="4">
      <x v="2"/>
    </i>
    <i r="3">
      <x v="36"/>
    </i>
    <i r="4">
      <x v="2"/>
    </i>
    <i r="3">
      <x v="40"/>
    </i>
    <i r="4">
      <x v="2"/>
    </i>
    <i r="3">
      <x v="50"/>
    </i>
    <i r="4">
      <x v="2"/>
    </i>
    <i r="3">
      <x v="61"/>
    </i>
    <i r="4">
      <x v="2"/>
    </i>
    <i r="3">
      <x v="62"/>
    </i>
    <i r="4">
      <x v="2"/>
    </i>
    <i r="3">
      <x v="66"/>
    </i>
    <i r="4">
      <x v="2"/>
    </i>
    <i r="2">
      <x v="18"/>
    </i>
    <i r="3">
      <x v="25"/>
    </i>
    <i r="4">
      <x v="2"/>
    </i>
    <i r="3">
      <x v="29"/>
    </i>
    <i r="4">
      <x v="2"/>
    </i>
    <i>
      <x v="11"/>
    </i>
    <i r="1">
      <x v="1"/>
    </i>
    <i r="2">
      <x v="3"/>
    </i>
    <i r="3">
      <x v="21"/>
    </i>
    <i r="4">
      <x/>
    </i>
    <i r="2">
      <x v="6"/>
    </i>
    <i r="3">
      <x v="92"/>
    </i>
    <i r="4">
      <x/>
    </i>
    <i r="2">
      <x v="18"/>
    </i>
    <i r="3">
      <x v="7"/>
    </i>
    <i r="4">
      <x/>
    </i>
    <i r="3">
      <x v="12"/>
    </i>
    <i r="4">
      <x/>
    </i>
    <i r="3">
      <x v="13"/>
    </i>
    <i r="4">
      <x/>
    </i>
    <i r="3">
      <x v="14"/>
    </i>
    <i r="4">
      <x/>
    </i>
    <i r="3">
      <x v="18"/>
    </i>
    <i r="4">
      <x/>
    </i>
    <i r="3">
      <x v="23"/>
    </i>
    <i r="4">
      <x/>
    </i>
    <i r="3">
      <x v="26"/>
    </i>
    <i r="4">
      <x/>
    </i>
    <i r="3">
      <x v="32"/>
    </i>
    <i r="4">
      <x/>
    </i>
    <i r="3">
      <x v="38"/>
    </i>
    <i r="4">
      <x/>
    </i>
    <i r="3">
      <x v="47"/>
    </i>
    <i r="4">
      <x/>
    </i>
    <i r="3">
      <x v="51"/>
    </i>
    <i r="4">
      <x/>
    </i>
    <i r="3">
      <x v="55"/>
    </i>
    <i r="4">
      <x/>
    </i>
    <i r="3">
      <x v="58"/>
    </i>
    <i r="4">
      <x/>
    </i>
    <i r="3">
      <x v="60"/>
    </i>
    <i r="4">
      <x/>
    </i>
    <i r="3">
      <x v="63"/>
    </i>
    <i r="4">
      <x/>
    </i>
    <i r="3">
      <x v="67"/>
    </i>
    <i r="4">
      <x/>
    </i>
    <i r="3">
      <x v="68"/>
    </i>
    <i r="4">
      <x/>
    </i>
    <i r="3">
      <x v="71"/>
    </i>
    <i r="4">
      <x/>
    </i>
    <i r="3">
      <x v="72"/>
    </i>
    <i r="4">
      <x/>
    </i>
    <i r="3">
      <x v="73"/>
    </i>
    <i r="4">
      <x/>
    </i>
    <i r="3">
      <x v="74"/>
    </i>
    <i r="4">
      <x/>
    </i>
    <i r="3">
      <x v="75"/>
    </i>
    <i r="4">
      <x/>
    </i>
    <i r="3">
      <x v="76"/>
    </i>
    <i r="4">
      <x/>
    </i>
    <i r="3">
      <x v="77"/>
    </i>
    <i r="4">
      <x/>
    </i>
    <i r="3">
      <x v="78"/>
    </i>
    <i r="4">
      <x/>
    </i>
    <i r="3">
      <x v="79"/>
    </i>
    <i r="4">
      <x/>
    </i>
    <i r="3">
      <x v="82"/>
    </i>
    <i r="4">
      <x/>
    </i>
    <i r="3">
      <x v="83"/>
    </i>
    <i r="4">
      <x/>
    </i>
    <i r="3">
      <x v="86"/>
    </i>
    <i r="4">
      <x/>
    </i>
    <i r="3">
      <x v="87"/>
    </i>
    <i r="4">
      <x/>
    </i>
    <i r="3">
      <x v="89"/>
    </i>
    <i r="4">
      <x/>
    </i>
    <i r="3">
      <x v="93"/>
    </i>
    <i r="4">
      <x/>
    </i>
    <i r="3">
      <x v="95"/>
    </i>
    <i r="4">
      <x/>
    </i>
    <i r="3">
      <x v="97"/>
    </i>
    <i r="4">
      <x/>
    </i>
    <i r="3">
      <x v="98"/>
    </i>
    <i r="4">
      <x/>
    </i>
    <i>
      <x v="12"/>
    </i>
    <i r="1">
      <x v="6"/>
    </i>
    <i r="2">
      <x v="10"/>
    </i>
    <i r="3">
      <x v="10"/>
    </i>
    <i r="4">
      <x/>
    </i>
    <i>
      <x v="13"/>
    </i>
    <i r="1">
      <x/>
    </i>
    <i r="2">
      <x/>
    </i>
    <i r="3">
      <x v="30"/>
    </i>
    <i r="4">
      <x/>
    </i>
    <i r="4">
      <x v="1"/>
    </i>
    <i r="4">
      <x v="2"/>
    </i>
    <i r="2">
      <x v="1"/>
    </i>
    <i r="3">
      <x v="85"/>
    </i>
    <i r="4">
      <x/>
    </i>
    <i r="4">
      <x v="1"/>
    </i>
    <i r="4">
      <x v="2"/>
    </i>
    <i r="2">
      <x v="2"/>
    </i>
    <i r="3">
      <x v="22"/>
    </i>
    <i r="4">
      <x/>
    </i>
    <i r="4">
      <x v="1"/>
    </i>
    <i r="4">
      <x v="2"/>
    </i>
    <i r="2">
      <x v="4"/>
    </i>
    <i r="3">
      <x v="84"/>
    </i>
    <i r="4">
      <x/>
    </i>
    <i r="4">
      <x v="1"/>
    </i>
    <i r="4">
      <x v="2"/>
    </i>
    <i r="2">
      <x v="15"/>
    </i>
    <i r="3">
      <x v="70"/>
    </i>
    <i r="4">
      <x/>
    </i>
    <i r="4">
      <x v="1"/>
    </i>
    <i r="4">
      <x v="2"/>
    </i>
    <i r="1">
      <x v="1"/>
    </i>
    <i r="2">
      <x v="3"/>
    </i>
    <i r="3">
      <x v="21"/>
    </i>
    <i r="4">
      <x v="2"/>
    </i>
    <i r="2">
      <x v="6"/>
    </i>
    <i r="3">
      <x v="92"/>
    </i>
    <i r="4">
      <x v="2"/>
    </i>
    <i r="2">
      <x v="18"/>
    </i>
    <i r="3">
      <x v="7"/>
    </i>
    <i r="4">
      <x v="2"/>
    </i>
    <i r="3">
      <x v="12"/>
    </i>
    <i r="4">
      <x v="2"/>
    </i>
    <i r="3">
      <x v="13"/>
    </i>
    <i r="4">
      <x v="2"/>
    </i>
    <i r="3">
      <x v="14"/>
    </i>
    <i r="4">
      <x v="2"/>
    </i>
    <i r="3">
      <x v="18"/>
    </i>
    <i r="4">
      <x v="2"/>
    </i>
    <i r="3">
      <x v="23"/>
    </i>
    <i r="4">
      <x v="2"/>
    </i>
    <i r="3">
      <x v="26"/>
    </i>
    <i r="4">
      <x v="2"/>
    </i>
    <i r="3">
      <x v="32"/>
    </i>
    <i r="4">
      <x v="2"/>
    </i>
    <i r="3">
      <x v="38"/>
    </i>
    <i r="4">
      <x v="2"/>
    </i>
    <i r="3">
      <x v="47"/>
    </i>
    <i r="4">
      <x v="2"/>
    </i>
    <i r="3">
      <x v="51"/>
    </i>
    <i r="4">
      <x v="2"/>
    </i>
    <i r="3">
      <x v="55"/>
    </i>
    <i r="4">
      <x v="2"/>
    </i>
    <i r="3">
      <x v="58"/>
    </i>
    <i r="4">
      <x v="2"/>
    </i>
    <i r="3">
      <x v="60"/>
    </i>
    <i r="4">
      <x v="2"/>
    </i>
    <i r="3">
      <x v="63"/>
    </i>
    <i r="4">
      <x v="2"/>
    </i>
    <i r="3">
      <x v="67"/>
    </i>
    <i r="4">
      <x v="2"/>
    </i>
    <i r="3">
      <x v="68"/>
    </i>
    <i r="4">
      <x v="2"/>
    </i>
    <i r="3">
      <x v="71"/>
    </i>
    <i r="4">
      <x v="2"/>
    </i>
    <i r="3">
      <x v="72"/>
    </i>
    <i r="4">
      <x v="2"/>
    </i>
    <i r="3">
      <x v="73"/>
    </i>
    <i r="4">
      <x v="2"/>
    </i>
    <i r="3">
      <x v="74"/>
    </i>
    <i r="4">
      <x v="2"/>
    </i>
    <i r="3">
      <x v="75"/>
    </i>
    <i r="4">
      <x v="2"/>
    </i>
    <i r="3">
      <x v="76"/>
    </i>
    <i r="4">
      <x v="2"/>
    </i>
    <i r="3">
      <x v="77"/>
    </i>
    <i r="4">
      <x v="2"/>
    </i>
    <i r="3">
      <x v="78"/>
    </i>
    <i r="4">
      <x v="2"/>
    </i>
    <i r="3">
      <x v="79"/>
    </i>
    <i r="4">
      <x v="2"/>
    </i>
    <i r="3">
      <x v="82"/>
    </i>
    <i r="4">
      <x v="2"/>
    </i>
    <i r="3">
      <x v="83"/>
    </i>
    <i r="4">
      <x v="2"/>
    </i>
    <i r="3">
      <x v="86"/>
    </i>
    <i r="4">
      <x v="2"/>
    </i>
    <i r="3">
      <x v="87"/>
    </i>
    <i r="4">
      <x v="2"/>
    </i>
    <i r="3">
      <x v="89"/>
    </i>
    <i r="4">
      <x v="2"/>
    </i>
    <i r="3">
      <x v="93"/>
    </i>
    <i r="4">
      <x v="2"/>
    </i>
    <i r="3">
      <x v="95"/>
    </i>
    <i r="4">
      <x v="2"/>
    </i>
    <i r="3">
      <x v="97"/>
    </i>
    <i r="4">
      <x v="2"/>
    </i>
    <i r="3">
      <x v="98"/>
    </i>
    <i r="4">
      <x v="2"/>
    </i>
    <i r="1">
      <x v="2"/>
    </i>
    <i r="2">
      <x v="7"/>
    </i>
    <i r="3">
      <x v="34"/>
    </i>
    <i r="4">
      <x/>
    </i>
    <i r="4">
      <x v="1"/>
    </i>
    <i r="2">
      <x v="13"/>
    </i>
    <i r="3">
      <x/>
    </i>
    <i r="4">
      <x/>
    </i>
    <i r="4">
      <x v="1"/>
    </i>
    <i r="3">
      <x v="15"/>
    </i>
    <i r="4">
      <x/>
    </i>
    <i r="4">
      <x v="1"/>
    </i>
    <i r="3">
      <x v="16"/>
    </i>
    <i r="4">
      <x/>
    </i>
    <i r="4">
      <x v="1"/>
    </i>
    <i r="3">
      <x v="19"/>
    </i>
    <i r="4">
      <x/>
    </i>
    <i r="4">
      <x v="1"/>
    </i>
    <i r="3">
      <x v="24"/>
    </i>
    <i r="4">
      <x/>
    </i>
    <i r="4">
      <x v="1"/>
    </i>
    <i r="3">
      <x v="33"/>
    </i>
    <i r="4">
      <x/>
    </i>
    <i r="4">
      <x v="1"/>
    </i>
    <i r="3">
      <x v="49"/>
    </i>
    <i r="4">
      <x/>
    </i>
    <i r="4">
      <x v="1"/>
    </i>
    <i r="3">
      <x v="53"/>
    </i>
    <i r="4">
      <x/>
    </i>
    <i r="4">
      <x v="1"/>
    </i>
    <i r="3">
      <x v="54"/>
    </i>
    <i r="4">
      <x/>
    </i>
    <i r="4">
      <x v="1"/>
    </i>
    <i r="3">
      <x v="57"/>
    </i>
    <i r="4">
      <x/>
    </i>
    <i r="4">
      <x v="1"/>
    </i>
    <i r="3">
      <x v="69"/>
    </i>
    <i r="4">
      <x/>
    </i>
    <i r="4">
      <x v="1"/>
    </i>
    <i r="1">
      <x v="4"/>
    </i>
    <i r="2">
      <x v="16"/>
    </i>
    <i r="3">
      <x v="42"/>
    </i>
    <i r="4">
      <x/>
    </i>
    <i r="4">
      <x v="1"/>
    </i>
    <i r="4">
      <x v="2"/>
    </i>
    <i r="1">
      <x v="5"/>
    </i>
    <i r="2">
      <x v="9"/>
    </i>
    <i r="3">
      <x v="9"/>
    </i>
    <i r="4">
      <x/>
    </i>
    <i r="4">
      <x v="1"/>
    </i>
    <i r="4">
      <x v="2"/>
    </i>
    <i r="3">
      <x v="43"/>
    </i>
    <i r="4">
      <x/>
    </i>
    <i r="4">
      <x v="1"/>
    </i>
    <i r="4">
      <x v="2"/>
    </i>
    <i r="3">
      <x v="45"/>
    </i>
    <i r="4">
      <x/>
    </i>
    <i r="4">
      <x v="1"/>
    </i>
    <i r="4">
      <x v="2"/>
    </i>
    <i r="2">
      <x v="11"/>
    </i>
    <i r="3">
      <x v="11"/>
    </i>
    <i r="4">
      <x/>
    </i>
    <i r="4">
      <x v="1"/>
    </i>
    <i r="4">
      <x v="2"/>
    </i>
    <i r="3">
      <x v="27"/>
    </i>
    <i r="4">
      <x/>
    </i>
    <i r="4">
      <x v="1"/>
    </i>
    <i r="4">
      <x v="2"/>
    </i>
    <i r="3">
      <x v="41"/>
    </i>
    <i r="4">
      <x/>
    </i>
    <i r="4">
      <x v="1"/>
    </i>
    <i r="4">
      <x v="2"/>
    </i>
    <i r="3">
      <x v="44"/>
    </i>
    <i r="4">
      <x/>
    </i>
    <i r="4">
      <x v="1"/>
    </i>
    <i r="4">
      <x v="2"/>
    </i>
    <i r="3">
      <x v="46"/>
    </i>
    <i r="4">
      <x/>
    </i>
    <i r="4">
      <x v="1"/>
    </i>
    <i r="4">
      <x v="2"/>
    </i>
    <i r="3">
      <x v="48"/>
    </i>
    <i r="4">
      <x/>
    </i>
    <i r="4">
      <x v="1"/>
    </i>
    <i r="4">
      <x v="2"/>
    </i>
    <i r="3">
      <x v="52"/>
    </i>
    <i r="4">
      <x/>
    </i>
    <i r="4">
      <x v="1"/>
    </i>
    <i r="4">
      <x v="2"/>
    </i>
    <i r="3">
      <x v="80"/>
    </i>
    <i r="4">
      <x/>
    </i>
    <i r="4">
      <x v="1"/>
    </i>
    <i r="4">
      <x v="2"/>
    </i>
    <i r="3">
      <x v="91"/>
    </i>
    <i r="4">
      <x/>
    </i>
    <i r="4">
      <x v="1"/>
    </i>
    <i r="4">
      <x v="2"/>
    </i>
    <i r="3">
      <x v="96"/>
    </i>
    <i r="4">
      <x/>
    </i>
    <i r="4">
      <x v="1"/>
    </i>
    <i r="4">
      <x v="2"/>
    </i>
    <i r="2">
      <x v="12"/>
    </i>
    <i r="3">
      <x v="1"/>
    </i>
    <i r="4">
      <x/>
    </i>
    <i r="4">
      <x v="1"/>
    </i>
    <i r="4">
      <x v="2"/>
    </i>
    <i r="3">
      <x v="2"/>
    </i>
    <i r="4">
      <x/>
    </i>
    <i r="4">
      <x v="1"/>
    </i>
    <i r="4">
      <x v="2"/>
    </i>
    <i r="3">
      <x v="4"/>
    </i>
    <i r="4">
      <x/>
    </i>
    <i r="4">
      <x v="1"/>
    </i>
    <i r="4">
      <x v="2"/>
    </i>
    <i r="3">
      <x v="28"/>
    </i>
    <i r="4">
      <x/>
    </i>
    <i r="4">
      <x v="1"/>
    </i>
    <i r="4">
      <x v="2"/>
    </i>
    <i r="3">
      <x v="37"/>
    </i>
    <i r="4">
      <x/>
    </i>
    <i r="4">
      <x v="1"/>
    </i>
    <i r="4">
      <x v="2"/>
    </i>
    <i r="3">
      <x v="88"/>
    </i>
    <i r="4">
      <x/>
    </i>
    <i r="4">
      <x v="1"/>
    </i>
    <i r="4">
      <x v="2"/>
    </i>
    <i r="1">
      <x v="6"/>
    </i>
    <i r="2">
      <x v="10"/>
    </i>
    <i r="3">
      <x v="10"/>
    </i>
    <i r="4">
      <x/>
    </i>
    <i r="4">
      <x v="2"/>
    </i>
    <i r="1">
      <x v="7"/>
    </i>
    <i r="2">
      <x v="5"/>
    </i>
    <i r="3">
      <x v="17"/>
    </i>
    <i r="4">
      <x/>
    </i>
    <i r="3">
      <x v="31"/>
    </i>
    <i r="4">
      <x/>
    </i>
    <i r="3">
      <x v="64"/>
    </i>
    <i r="4">
      <x/>
    </i>
    <i r="2">
      <x v="8"/>
    </i>
    <i r="3">
      <x v="59"/>
    </i>
    <i r="4">
      <x/>
    </i>
    <i r="2">
      <x v="19"/>
    </i>
    <i r="3">
      <x v="8"/>
    </i>
    <i r="4">
      <x/>
    </i>
    <i r="1">
      <x v="8"/>
    </i>
    <i r="2">
      <x v="14"/>
    </i>
    <i r="3">
      <x v="39"/>
    </i>
    <i r="4">
      <x/>
    </i>
    <i r="4">
      <x v="1"/>
    </i>
    <i r="4">
      <x v="2"/>
    </i>
    <i r="1">
      <x v="9"/>
    </i>
    <i r="2">
      <x v="2"/>
    </i>
    <i r="3">
      <x v="65"/>
    </i>
    <i r="4">
      <x/>
    </i>
    <i r="4">
      <x v="1"/>
    </i>
    <i r="4">
      <x v="2"/>
    </i>
    <i>
      <x v="14"/>
    </i>
    <i r="1">
      <x v="3"/>
    </i>
    <i r="2">
      <x/>
    </i>
    <i r="3">
      <x v="5"/>
    </i>
    <i r="4">
      <x/>
    </i>
    <i r="4">
      <x v="1"/>
    </i>
    <i r="3">
      <x v="90"/>
    </i>
    <i r="4">
      <x/>
    </i>
    <i r="4">
      <x v="1"/>
    </i>
    <i r="2">
      <x v="20"/>
    </i>
    <i r="3">
      <x v="94"/>
    </i>
    <i r="4">
      <x/>
    </i>
    <i r="4">
      <x v="1"/>
    </i>
    <i r="2">
      <x v="21"/>
    </i>
    <i r="3">
      <x v="3"/>
    </i>
    <i r="4">
      <x/>
    </i>
    <i r="4">
      <x v="1"/>
    </i>
    <i r="3">
      <x v="56"/>
    </i>
    <i r="4">
      <x/>
    </i>
    <i r="4">
      <x v="1"/>
    </i>
    <i r="3">
      <x v="81"/>
    </i>
    <i r="4">
      <x/>
    </i>
    <i r="4">
      <x v="1"/>
    </i>
    <i r="1">
      <x v="7"/>
    </i>
    <i r="2">
      <x v="5"/>
    </i>
    <i r="3">
      <x v="17"/>
    </i>
    <i r="4">
      <x v="1"/>
    </i>
    <i r="3">
      <x v="31"/>
    </i>
    <i r="4">
      <x v="1"/>
    </i>
    <i r="3">
      <x v="64"/>
    </i>
    <i r="4">
      <x v="1"/>
    </i>
    <i r="2">
      <x v="8"/>
    </i>
    <i r="3">
      <x v="59"/>
    </i>
    <i r="4">
      <x v="1"/>
    </i>
    <i r="2">
      <x v="19"/>
    </i>
    <i r="3">
      <x v="8"/>
    </i>
    <i r="4">
      <x v="1"/>
    </i>
    <i>
      <x v="15"/>
    </i>
    <i r="1">
      <x v="3"/>
    </i>
    <i r="2">
      <x/>
    </i>
    <i r="3">
      <x v="5"/>
    </i>
    <i r="4">
      <x/>
    </i>
    <i r="4">
      <x v="1"/>
    </i>
    <i r="4">
      <x v="2"/>
    </i>
    <i r="3">
      <x v="90"/>
    </i>
    <i r="4">
      <x/>
    </i>
    <i r="4">
      <x v="1"/>
    </i>
    <i r="4">
      <x v="2"/>
    </i>
    <i r="2">
      <x v="20"/>
    </i>
    <i r="3">
      <x v="94"/>
    </i>
    <i r="4">
      <x/>
    </i>
    <i r="4">
      <x v="1"/>
    </i>
    <i r="4">
      <x v="2"/>
    </i>
    <i r="2">
      <x v="21"/>
    </i>
    <i r="3">
      <x v="3"/>
    </i>
    <i r="4">
      <x/>
    </i>
    <i r="4">
      <x v="1"/>
    </i>
    <i r="4">
      <x v="2"/>
    </i>
    <i r="3">
      <x v="56"/>
    </i>
    <i r="4">
      <x/>
    </i>
    <i r="4">
      <x v="1"/>
    </i>
    <i r="4">
      <x v="2"/>
    </i>
    <i r="3">
      <x v="81"/>
    </i>
    <i r="4">
      <x/>
    </i>
    <i r="4">
      <x v="1"/>
    </i>
    <i r="4">
      <x v="2"/>
    </i>
    <i r="1">
      <x v="4"/>
    </i>
    <i r="2">
      <x v="16"/>
    </i>
    <i r="3">
      <x v="42"/>
    </i>
    <i r="4">
      <x/>
    </i>
    <i r="4">
      <x v="1"/>
    </i>
    <i r="1">
      <x v="6"/>
    </i>
    <i r="2">
      <x v="10"/>
    </i>
    <i r="3">
      <x v="10"/>
    </i>
    <i r="4">
      <x v="1"/>
    </i>
    <i r="4">
      <x v="2"/>
    </i>
    <i r="1">
      <x v="7"/>
    </i>
    <i r="2">
      <x v="5"/>
    </i>
    <i r="3">
      <x v="17"/>
    </i>
    <i r="4">
      <x v="1"/>
    </i>
    <i r="4">
      <x v="2"/>
    </i>
    <i r="3">
      <x v="31"/>
    </i>
    <i r="4">
      <x v="1"/>
    </i>
    <i r="4">
      <x v="2"/>
    </i>
    <i r="3">
      <x v="64"/>
    </i>
    <i r="4">
      <x v="1"/>
    </i>
    <i r="4">
      <x v="2"/>
    </i>
    <i r="2">
      <x v="8"/>
    </i>
    <i r="3">
      <x v="59"/>
    </i>
    <i r="4">
      <x v="1"/>
    </i>
    <i r="4">
      <x v="2"/>
    </i>
    <i r="2">
      <x v="19"/>
    </i>
    <i r="3">
      <x v="8"/>
    </i>
    <i r="4">
      <x v="1"/>
    </i>
    <i r="4">
      <x v="2"/>
    </i>
    <i r="1">
      <x v="9"/>
    </i>
    <i r="2">
      <x v="2"/>
    </i>
    <i r="3">
      <x v="65"/>
    </i>
    <i r="4">
      <x/>
    </i>
    <i r="4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URR_MONTH_COMP1_PMT" fld="15" baseField="0" baseItem="0" numFmtId="164"/>
    <dataField name="Sum of ENROLLMENT_VAR" fld="16" baseField="0" baseItem="0"/>
    <dataField name="Sum of Adjusted Component 1 Total Payment" fld="1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6197-C074-4BF5-9B02-2C1240E87685}">
  <sheetPr>
    <tabColor rgb="FF00B0F0"/>
  </sheetPr>
  <dimension ref="A1:AB171"/>
  <sheetViews>
    <sheetView tabSelected="1" topLeftCell="B1" zoomScale="115" zoomScaleNormal="115" workbookViewId="0">
      <pane ySplit="3" topLeftCell="A89" activePane="bottomLeft" state="frozen"/>
      <selection activeCell="F11" sqref="F11"/>
      <selection pane="bottomLeft" activeCell="E96" sqref="E96"/>
    </sheetView>
  </sheetViews>
  <sheetFormatPr defaultColWidth="8.7109375" defaultRowHeight="15" x14ac:dyDescent="0.25"/>
  <cols>
    <col min="1" max="1" width="22.28515625" customWidth="1"/>
    <col min="2" max="2" width="47.7109375" customWidth="1"/>
    <col min="3" max="3" width="21" customWidth="1"/>
    <col min="4" max="4" width="16.42578125" customWidth="1"/>
    <col min="5" max="5" width="15.42578125" customWidth="1"/>
    <col min="6" max="6" width="22.7109375" customWidth="1"/>
    <col min="7" max="7" width="36.28515625" customWidth="1"/>
  </cols>
  <sheetData>
    <row r="1" spans="1:7" ht="18.75" x14ac:dyDescent="0.3">
      <c r="A1" s="1" t="s">
        <v>274</v>
      </c>
      <c r="D1" s="2" t="s">
        <v>275</v>
      </c>
      <c r="E1" s="3"/>
      <c r="F1" s="4"/>
      <c r="G1" s="4"/>
    </row>
    <row r="2" spans="1:7" ht="19.5" thickBot="1" x14ac:dyDescent="0.35">
      <c r="B2" s="1"/>
      <c r="C2" s="1"/>
      <c r="D2" s="5" t="s">
        <v>0</v>
      </c>
      <c r="E2" s="4"/>
      <c r="F2" s="4"/>
      <c r="G2" s="4" t="s">
        <v>1</v>
      </c>
    </row>
    <row r="3" spans="1:7" ht="28.9" customHeight="1" thickBot="1" x14ac:dyDescent="0.3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pans="1:7" ht="15.75" thickBot="1" x14ac:dyDescent="0.3">
      <c r="A4" s="11" t="s">
        <v>9</v>
      </c>
      <c r="B4" s="11" t="s">
        <v>140</v>
      </c>
      <c r="C4" s="11" t="s">
        <v>132</v>
      </c>
      <c r="D4" s="11">
        <v>0</v>
      </c>
      <c r="E4" s="12">
        <f>SUMIFS(Calculations!P:P,Calculations!A:A,A4,Calculations!H:H,202206)</f>
        <v>388597.55999999994</v>
      </c>
      <c r="F4" s="12">
        <f>SUMIFS(Calculations!Q:Q,Calculations!A:A,A4,Calculations!H:H,202206)</f>
        <v>2164.6799999999998</v>
      </c>
      <c r="G4" s="12">
        <f>E4+F4</f>
        <v>390762.23999999993</v>
      </c>
    </row>
    <row r="5" spans="1:7" ht="15.75" thickBot="1" x14ac:dyDescent="0.3">
      <c r="A5" s="11" t="s">
        <v>10</v>
      </c>
      <c r="B5" s="11" t="s">
        <v>139</v>
      </c>
      <c r="C5" s="11" t="s">
        <v>135</v>
      </c>
      <c r="D5" s="13">
        <v>0</v>
      </c>
      <c r="E5" s="12">
        <f>SUMIFS(Calculations!P:P,Calculations!A:A,A5,Calculations!H:H,202206)</f>
        <v>182296.04</v>
      </c>
      <c r="F5" s="12">
        <f>SUMIFS(Calculations!Q:Q,Calculations!A:A,A5,Calculations!H:H,202206)</f>
        <v>1324.84</v>
      </c>
      <c r="G5" s="12">
        <f t="shared" ref="G5:G68" si="0">E5+F5</f>
        <v>183620.88</v>
      </c>
    </row>
    <row r="6" spans="1:7" ht="15.75" thickBot="1" x14ac:dyDescent="0.3">
      <c r="A6" s="11" t="s">
        <v>11</v>
      </c>
      <c r="B6" s="11" t="s">
        <v>139</v>
      </c>
      <c r="C6" s="11" t="s">
        <v>135</v>
      </c>
      <c r="D6" s="13">
        <v>0</v>
      </c>
      <c r="E6" s="12">
        <f>SUMIFS(Calculations!P:P,Calculations!A:A,A6,Calculations!H:H,202206)</f>
        <v>30604.78</v>
      </c>
      <c r="F6" s="12">
        <f>SUMIFS(Calculations!Q:Q,Calculations!A:A,A6,Calculations!H:H,202206)</f>
        <v>147.56</v>
      </c>
      <c r="G6" s="12">
        <f t="shared" si="0"/>
        <v>30752.34</v>
      </c>
    </row>
    <row r="7" spans="1:7" ht="15.75" thickBot="1" x14ac:dyDescent="0.3">
      <c r="A7" s="11" t="s">
        <v>12</v>
      </c>
      <c r="B7" s="11" t="s">
        <v>145</v>
      </c>
      <c r="C7" s="11" t="s">
        <v>128</v>
      </c>
      <c r="D7" s="13">
        <v>0</v>
      </c>
      <c r="E7" s="12">
        <f>SUMIFS(Calculations!P:P,Calculations!A:A,A7,Calculations!H:H,202206)</f>
        <v>4676932.8599999994</v>
      </c>
      <c r="F7" s="12">
        <f>SUMIFS(Calculations!Q:Q,Calculations!A:A,A7,Calculations!H:H,202206)</f>
        <v>25301.690000000002</v>
      </c>
      <c r="G7" s="12">
        <f t="shared" si="0"/>
        <v>4702234.55</v>
      </c>
    </row>
    <row r="8" spans="1:7" ht="15.75" thickBot="1" x14ac:dyDescent="0.3">
      <c r="A8" s="11" t="s">
        <v>13</v>
      </c>
      <c r="B8" s="11" t="s">
        <v>139</v>
      </c>
      <c r="C8" s="11" t="s">
        <v>135</v>
      </c>
      <c r="D8" s="13">
        <v>0</v>
      </c>
      <c r="E8" s="12">
        <f>SUMIFS(Calculations!P:P,Calculations!A:A,A8,Calculations!H:H,202206)</f>
        <v>137583.16999999998</v>
      </c>
      <c r="F8" s="12">
        <f>SUMIFS(Calculations!Q:Q,Calculations!A:A,A8,Calculations!H:H,202206)</f>
        <v>1099.3800000000001</v>
      </c>
      <c r="G8" s="12">
        <f t="shared" si="0"/>
        <v>138682.54999999999</v>
      </c>
    </row>
    <row r="9" spans="1:7" ht="15.75" thickBot="1" x14ac:dyDescent="0.3">
      <c r="A9" s="11" t="s">
        <v>14</v>
      </c>
      <c r="B9" s="11" t="s">
        <v>112</v>
      </c>
      <c r="C9" s="11" t="s">
        <v>128</v>
      </c>
      <c r="D9" s="13">
        <v>0</v>
      </c>
      <c r="E9" s="12">
        <f>SUMIFS(Calculations!P:P,Calculations!A:A,A9,Calculations!H:H,202206)</f>
        <v>728852.42</v>
      </c>
      <c r="F9" s="12">
        <f>SUMIFS(Calculations!Q:Q,Calculations!A:A,A9,Calculations!H:H,202206)</f>
        <v>2665.79</v>
      </c>
      <c r="G9" s="12">
        <f t="shared" si="0"/>
        <v>731518.21000000008</v>
      </c>
    </row>
    <row r="10" spans="1:7" ht="15.75" thickBot="1" x14ac:dyDescent="0.3">
      <c r="A10" s="11" t="s">
        <v>15</v>
      </c>
      <c r="B10" s="11" t="s">
        <v>123</v>
      </c>
      <c r="C10" s="11" t="s">
        <v>124</v>
      </c>
      <c r="D10" s="13">
        <v>0</v>
      </c>
      <c r="E10" s="12">
        <f>SUMIFS(Calculations!P:P,Calculations!A:A,A10,Calculations!H:H,202206)</f>
        <v>81469.260000000009</v>
      </c>
      <c r="F10" s="12">
        <f>SUMIFS(Calculations!Q:Q,Calculations!A:A,A10,Calculations!H:H,202206)</f>
        <v>427.59000000000003</v>
      </c>
      <c r="G10" s="12">
        <f t="shared" si="0"/>
        <v>81896.850000000006</v>
      </c>
    </row>
    <row r="11" spans="1:7" ht="15.75" thickBot="1" x14ac:dyDescent="0.3">
      <c r="A11" s="11" t="s">
        <v>16</v>
      </c>
      <c r="B11" s="11" t="s">
        <v>125</v>
      </c>
      <c r="C11" s="11" t="s">
        <v>118</v>
      </c>
      <c r="D11" s="13">
        <v>0</v>
      </c>
      <c r="E11" s="12">
        <f>SUMIFS(Calculations!P:P,Calculations!A:A,A11,Calculations!H:H,202206)</f>
        <v>23688.44</v>
      </c>
      <c r="F11" s="12">
        <f>SUMIFS(Calculations!Q:Q,Calculations!A:A,A11,Calculations!H:H,202206)</f>
        <v>296.61</v>
      </c>
      <c r="G11" s="12">
        <f t="shared" si="0"/>
        <v>23985.05</v>
      </c>
    </row>
    <row r="12" spans="1:7" ht="15.75" thickBot="1" x14ac:dyDescent="0.3">
      <c r="A12" s="11" t="s">
        <v>17</v>
      </c>
      <c r="B12" s="11" t="s">
        <v>143</v>
      </c>
      <c r="C12" s="11" t="s">
        <v>130</v>
      </c>
      <c r="D12" s="13">
        <v>0</v>
      </c>
      <c r="E12" s="12">
        <f>SUMIFS(Calculations!P:P,Calculations!A:A,A12,Calculations!H:H,202206)</f>
        <v>322678.01</v>
      </c>
      <c r="F12" s="12">
        <f>SUMIFS(Calculations!Q:Q,Calculations!A:A,A12,Calculations!H:H,202206)</f>
        <v>1032.6100000000001</v>
      </c>
      <c r="G12" s="12">
        <f t="shared" si="0"/>
        <v>323710.62</v>
      </c>
    </row>
    <row r="13" spans="1:7" ht="15.75" thickBot="1" x14ac:dyDescent="0.3">
      <c r="A13" s="11" t="s">
        <v>18</v>
      </c>
      <c r="B13" s="11" t="s">
        <v>134</v>
      </c>
      <c r="C13" s="11" t="s">
        <v>135</v>
      </c>
      <c r="D13" s="13">
        <v>0</v>
      </c>
      <c r="E13" s="12">
        <f>SUMIFS(Calculations!P:P,Calculations!A:A,A13,Calculations!H:H,202206)</f>
        <v>125218.14000000001</v>
      </c>
      <c r="F13" s="12">
        <f>SUMIFS(Calculations!Q:Q,Calculations!A:A,A13,Calculations!H:H,202206)</f>
        <v>1272.82</v>
      </c>
      <c r="G13" s="12">
        <f t="shared" si="0"/>
        <v>126490.96000000002</v>
      </c>
    </row>
    <row r="14" spans="1:7" ht="15.75" thickBot="1" x14ac:dyDescent="0.3">
      <c r="A14" s="11" t="s">
        <v>19</v>
      </c>
      <c r="B14" s="11" t="s">
        <v>136</v>
      </c>
      <c r="C14" s="11" t="s">
        <v>137</v>
      </c>
      <c r="D14" s="13">
        <v>0</v>
      </c>
      <c r="E14" s="12">
        <f>SUMIFS(Calculations!P:P,Calculations!A:A,A14,Calculations!H:H,202206)</f>
        <v>213006.46000000002</v>
      </c>
      <c r="F14" s="12">
        <f>SUMIFS(Calculations!Q:Q,Calculations!A:A,A14,Calculations!H:H,202206)</f>
        <v>1655.1599999999999</v>
      </c>
      <c r="G14" s="12">
        <f t="shared" si="0"/>
        <v>214661.62000000002</v>
      </c>
    </row>
    <row r="15" spans="1:7" ht="15.75" thickBot="1" x14ac:dyDescent="0.3">
      <c r="A15" s="11" t="s">
        <v>20</v>
      </c>
      <c r="B15" s="11" t="s">
        <v>138</v>
      </c>
      <c r="C15" s="11" t="s">
        <v>135</v>
      </c>
      <c r="D15" s="13">
        <v>0</v>
      </c>
      <c r="E15" s="12">
        <f>SUMIFS(Calculations!P:P,Calculations!A:A,A15,Calculations!H:H,202206)</f>
        <v>134615.74000000002</v>
      </c>
      <c r="F15" s="12">
        <f>SUMIFS(Calculations!Q:Q,Calculations!A:A,A15,Calculations!H:H,202206)</f>
        <v>1017.43</v>
      </c>
      <c r="G15" s="12">
        <f t="shared" si="0"/>
        <v>135633.17000000001</v>
      </c>
    </row>
    <row r="16" spans="1:7" ht="15.75" thickBot="1" x14ac:dyDescent="0.3">
      <c r="A16" s="11" t="s">
        <v>21</v>
      </c>
      <c r="B16" s="11" t="s">
        <v>125</v>
      </c>
      <c r="C16" s="11" t="s">
        <v>118</v>
      </c>
      <c r="D16" s="13">
        <v>0</v>
      </c>
      <c r="E16" s="12">
        <f>SUMIFS(Calculations!P:P,Calculations!A:A,A16,Calculations!H:H,202206)</f>
        <v>89831.349999999991</v>
      </c>
      <c r="F16" s="12">
        <f>SUMIFS(Calculations!Q:Q,Calculations!A:A,A16,Calculations!H:H,202206)</f>
        <v>738.06999999999994</v>
      </c>
      <c r="G16" s="12">
        <f t="shared" si="0"/>
        <v>90569.42</v>
      </c>
    </row>
    <row r="17" spans="1:7" ht="15.75" thickBot="1" x14ac:dyDescent="0.3">
      <c r="A17" s="11" t="s">
        <v>22</v>
      </c>
      <c r="B17" s="11" t="s">
        <v>125</v>
      </c>
      <c r="C17" s="11" t="s">
        <v>118</v>
      </c>
      <c r="D17" s="13">
        <v>0</v>
      </c>
      <c r="E17" s="12">
        <f>SUMIFS(Calculations!P:P,Calculations!A:A,A17,Calculations!H:H,202206)</f>
        <v>335752.36</v>
      </c>
      <c r="F17" s="12">
        <f>SUMIFS(Calculations!Q:Q,Calculations!A:A,A17,Calculations!H:H,202206)</f>
        <v>2404.0899999999997</v>
      </c>
      <c r="G17" s="12">
        <f t="shared" si="0"/>
        <v>338156.45</v>
      </c>
    </row>
    <row r="18" spans="1:7" ht="15.75" thickBot="1" x14ac:dyDescent="0.3">
      <c r="A18" s="11" t="s">
        <v>23</v>
      </c>
      <c r="B18" s="11" t="s">
        <v>125</v>
      </c>
      <c r="C18" s="11" t="s">
        <v>118</v>
      </c>
      <c r="D18" s="13">
        <v>0</v>
      </c>
      <c r="E18" s="12">
        <f>SUMIFS(Calculations!P:P,Calculations!A:A,A18,Calculations!H:H,202206)</f>
        <v>184.67</v>
      </c>
      <c r="F18" s="12">
        <f>SUMIFS(Calculations!Q:Q,Calculations!A:A,A18,Calculations!H:H,202206)</f>
        <v>0</v>
      </c>
      <c r="G18" s="12">
        <f t="shared" si="0"/>
        <v>184.67</v>
      </c>
    </row>
    <row r="19" spans="1:7" ht="15.75" thickBot="1" x14ac:dyDescent="0.3">
      <c r="A19" s="11" t="s">
        <v>24</v>
      </c>
      <c r="B19" s="11" t="s">
        <v>140</v>
      </c>
      <c r="C19" s="11" t="s">
        <v>132</v>
      </c>
      <c r="D19" s="13">
        <v>0</v>
      </c>
      <c r="E19" s="12">
        <f>SUMIFS(Calculations!P:P,Calculations!A:A,A19,Calculations!H:H,202206)</f>
        <v>36286.400000000001</v>
      </c>
      <c r="F19" s="12">
        <f>SUMIFS(Calculations!Q:Q,Calculations!A:A,A19,Calculations!H:H,202206)</f>
        <v>155.42999999999998</v>
      </c>
      <c r="G19" s="12">
        <f t="shared" si="0"/>
        <v>36441.83</v>
      </c>
    </row>
    <row r="20" spans="1:7" ht="15.75" thickBot="1" x14ac:dyDescent="0.3">
      <c r="A20" s="11" t="s">
        <v>25</v>
      </c>
      <c r="B20" s="11" t="s">
        <v>140</v>
      </c>
      <c r="C20" s="11" t="s">
        <v>132</v>
      </c>
      <c r="D20" s="13">
        <v>0</v>
      </c>
      <c r="E20" s="12">
        <f>SUMIFS(Calculations!P:P,Calculations!A:A,A20,Calculations!H:H,202206)</f>
        <v>135888.03000000003</v>
      </c>
      <c r="F20" s="12">
        <f>SUMIFS(Calculations!Q:Q,Calculations!A:A,A20,Calculations!H:H,202206)</f>
        <v>831.57999999999993</v>
      </c>
      <c r="G20" s="12">
        <f t="shared" si="0"/>
        <v>136719.61000000002</v>
      </c>
    </row>
    <row r="21" spans="1:7" ht="15.75" thickBot="1" x14ac:dyDescent="0.3">
      <c r="A21" s="11" t="s">
        <v>26</v>
      </c>
      <c r="B21" s="11" t="s">
        <v>129</v>
      </c>
      <c r="C21" s="11" t="s">
        <v>130</v>
      </c>
      <c r="D21" s="13">
        <v>0</v>
      </c>
      <c r="E21" s="12">
        <f>SUMIFS(Calculations!P:P,Calculations!A:A,A21,Calculations!H:H,202206)</f>
        <v>2662.39</v>
      </c>
      <c r="F21" s="12">
        <f>SUMIFS(Calculations!Q:Q,Calculations!A:A,A21,Calculations!H:H,202206)</f>
        <v>19.080000000000002</v>
      </c>
      <c r="G21" s="12">
        <f t="shared" si="0"/>
        <v>2681.47</v>
      </c>
    </row>
    <row r="22" spans="1:7" ht="15.75" thickBot="1" x14ac:dyDescent="0.3">
      <c r="A22" s="11" t="s">
        <v>27</v>
      </c>
      <c r="B22" s="11" t="s">
        <v>125</v>
      </c>
      <c r="C22" s="11" t="s">
        <v>118</v>
      </c>
      <c r="D22" s="13">
        <v>0</v>
      </c>
      <c r="E22" s="12">
        <f>SUMIFS(Calculations!P:P,Calculations!A:A,A22,Calculations!H:H,202206)</f>
        <v>9979.7300000000014</v>
      </c>
      <c r="F22" s="12">
        <f>SUMIFS(Calculations!Q:Q,Calculations!A:A,A22,Calculations!H:H,202206)</f>
        <v>69.790000000000006</v>
      </c>
      <c r="G22" s="12">
        <f t="shared" si="0"/>
        <v>10049.520000000002</v>
      </c>
    </row>
    <row r="23" spans="1:7" ht="15.75" thickBot="1" x14ac:dyDescent="0.3">
      <c r="A23" s="11" t="s">
        <v>28</v>
      </c>
      <c r="B23" s="11" t="s">
        <v>140</v>
      </c>
      <c r="C23" s="11" t="s">
        <v>132</v>
      </c>
      <c r="D23" s="13">
        <v>0</v>
      </c>
      <c r="E23" s="12">
        <f>SUMIFS(Calculations!P:P,Calculations!A:A,A23,Calculations!H:H,202206)</f>
        <v>47727.1</v>
      </c>
      <c r="F23" s="12">
        <f>SUMIFS(Calculations!Q:Q,Calculations!A:A,A23,Calculations!H:H,202206)</f>
        <v>154.39999999999998</v>
      </c>
      <c r="G23" s="12">
        <f t="shared" si="0"/>
        <v>47881.5</v>
      </c>
    </row>
    <row r="24" spans="1:7" ht="15.75" thickBot="1" x14ac:dyDescent="0.3">
      <c r="A24" s="11" t="s">
        <v>29</v>
      </c>
      <c r="B24" s="11" t="s">
        <v>123</v>
      </c>
      <c r="C24" s="11" t="s">
        <v>124</v>
      </c>
      <c r="D24" s="13">
        <v>0</v>
      </c>
      <c r="E24" s="12">
        <f>SUMIFS(Calculations!P:P,Calculations!A:A,A24,Calculations!H:H,202206)</f>
        <v>617.6</v>
      </c>
      <c r="F24" s="12">
        <f>SUMIFS(Calculations!Q:Q,Calculations!A:A,A24,Calculations!H:H,202206)</f>
        <v>8.27</v>
      </c>
      <c r="G24" s="12">
        <f t="shared" si="0"/>
        <v>625.87</v>
      </c>
    </row>
    <row r="25" spans="1:7" ht="15.75" thickBot="1" x14ac:dyDescent="0.3">
      <c r="A25" s="11" t="s">
        <v>30</v>
      </c>
      <c r="B25" s="11" t="s">
        <v>117</v>
      </c>
      <c r="C25" s="11" t="s">
        <v>118</v>
      </c>
      <c r="D25" s="13">
        <v>0</v>
      </c>
      <c r="E25" s="12">
        <f>SUMIFS(Calculations!P:P,Calculations!A:A,A25,Calculations!H:H,202206)</f>
        <v>2079422.76</v>
      </c>
      <c r="F25" s="12">
        <f>SUMIFS(Calculations!Q:Q,Calculations!A:A,A25,Calculations!H:H,202206)</f>
        <v>17738.13</v>
      </c>
      <c r="G25" s="12">
        <f t="shared" si="0"/>
        <v>2097160.89</v>
      </c>
    </row>
    <row r="26" spans="1:7" ht="15.75" thickBot="1" x14ac:dyDescent="0.3">
      <c r="A26" s="11" t="s">
        <v>31</v>
      </c>
      <c r="B26" s="11" t="s">
        <v>116</v>
      </c>
      <c r="C26" s="11" t="s">
        <v>113</v>
      </c>
      <c r="D26" s="13">
        <v>0</v>
      </c>
      <c r="E26" s="12">
        <f>SUMIFS(Calculations!P:P,Calculations!A:A,A26,Calculations!H:H,202206)</f>
        <v>106</v>
      </c>
      <c r="F26" s="12">
        <f>SUMIFS(Calculations!Q:Q,Calculations!A:A,A26,Calculations!H:H,202206)</f>
        <v>0</v>
      </c>
      <c r="G26" s="12">
        <f t="shared" si="0"/>
        <v>106</v>
      </c>
    </row>
    <row r="27" spans="1:7" ht="15.75" thickBot="1" x14ac:dyDescent="0.3">
      <c r="A27" s="11" t="s">
        <v>32</v>
      </c>
      <c r="B27" s="11" t="s">
        <v>125</v>
      </c>
      <c r="C27" s="11" t="s">
        <v>118</v>
      </c>
      <c r="D27" s="13">
        <v>0</v>
      </c>
      <c r="E27" s="12">
        <f>SUMIFS(Calculations!P:P,Calculations!A:A,A27,Calculations!H:H,202206)</f>
        <v>666172.25</v>
      </c>
      <c r="F27" s="12">
        <f>SUMIFS(Calculations!Q:Q,Calculations!A:A,A27,Calculations!H:H,202206)</f>
        <v>4744.82</v>
      </c>
      <c r="G27" s="12">
        <f t="shared" si="0"/>
        <v>670917.06999999995</v>
      </c>
    </row>
    <row r="28" spans="1:7" ht="15.75" thickBot="1" x14ac:dyDescent="0.3">
      <c r="A28" s="11" t="s">
        <v>33</v>
      </c>
      <c r="B28" s="11" t="s">
        <v>140</v>
      </c>
      <c r="C28" s="11" t="s">
        <v>132</v>
      </c>
      <c r="D28" s="13">
        <v>0</v>
      </c>
      <c r="E28" s="12">
        <f>SUMIFS(Calculations!P:P,Calculations!A:A,A28,Calculations!H:H,202206)</f>
        <v>17805.789999999997</v>
      </c>
      <c r="F28" s="12">
        <f>SUMIFS(Calculations!Q:Q,Calculations!A:A,A28,Calculations!H:H,202206)</f>
        <v>107.59</v>
      </c>
      <c r="G28" s="12">
        <f t="shared" si="0"/>
        <v>17913.379999999997</v>
      </c>
    </row>
    <row r="29" spans="1:7" ht="15.75" thickBot="1" x14ac:dyDescent="0.3">
      <c r="A29" s="11" t="s">
        <v>34</v>
      </c>
      <c r="B29" s="11" t="s">
        <v>125</v>
      </c>
      <c r="C29" s="11" t="s">
        <v>124</v>
      </c>
      <c r="D29" s="13">
        <v>0</v>
      </c>
      <c r="E29" s="12">
        <f>SUMIFS(Calculations!P:P,Calculations!A:A,A29,Calculations!H:H,202206)</f>
        <v>24741.91</v>
      </c>
      <c r="F29" s="12">
        <f>SUMIFS(Calculations!Q:Q,Calculations!A:A,A29,Calculations!H:H,202206)</f>
        <v>104.97</v>
      </c>
      <c r="G29" s="12">
        <f t="shared" si="0"/>
        <v>24846.880000000001</v>
      </c>
    </row>
    <row r="30" spans="1:7" ht="15.75" thickBot="1" x14ac:dyDescent="0.3">
      <c r="A30" s="11" t="s">
        <v>35</v>
      </c>
      <c r="B30" s="11" t="s">
        <v>125</v>
      </c>
      <c r="C30" s="11" t="s">
        <v>118</v>
      </c>
      <c r="D30" s="13">
        <v>0</v>
      </c>
      <c r="E30" s="12">
        <f>SUMIFS(Calculations!P:P,Calculations!A:A,A30,Calculations!H:H,202206)</f>
        <v>17419.570000000003</v>
      </c>
      <c r="F30" s="12">
        <f>SUMIFS(Calculations!Q:Q,Calculations!A:A,A30,Calculations!H:H,202206)</f>
        <v>201.04</v>
      </c>
      <c r="G30" s="12">
        <f t="shared" si="0"/>
        <v>17620.610000000004</v>
      </c>
    </row>
    <row r="31" spans="1:7" ht="15.75" thickBot="1" x14ac:dyDescent="0.3">
      <c r="A31" s="11" t="s">
        <v>36</v>
      </c>
      <c r="B31" s="11" t="s">
        <v>138</v>
      </c>
      <c r="C31" s="11" t="s">
        <v>135</v>
      </c>
      <c r="D31" s="13">
        <v>0</v>
      </c>
      <c r="E31" s="12">
        <f>SUMIFS(Calculations!P:P,Calculations!A:A,A31,Calculations!H:H,202206)</f>
        <v>101893.74</v>
      </c>
      <c r="F31" s="12">
        <f>SUMIFS(Calculations!Q:Q,Calculations!A:A,A31,Calculations!H:H,202206)</f>
        <v>747.59000000000015</v>
      </c>
      <c r="G31" s="12">
        <f t="shared" si="0"/>
        <v>102641.33</v>
      </c>
    </row>
    <row r="32" spans="1:7" ht="15.75" thickBot="1" x14ac:dyDescent="0.3">
      <c r="A32" s="11" t="s">
        <v>37</v>
      </c>
      <c r="B32" s="11" t="s">
        <v>139</v>
      </c>
      <c r="C32" s="11" t="s">
        <v>135</v>
      </c>
      <c r="D32" s="13">
        <v>0</v>
      </c>
      <c r="E32" s="12">
        <f>SUMIFS(Calculations!P:P,Calculations!A:A,A32,Calculations!H:H,202206)</f>
        <v>3958.4600000000005</v>
      </c>
      <c r="F32" s="12">
        <f>SUMIFS(Calculations!Q:Q,Calculations!A:A,A32,Calculations!H:H,202206)</f>
        <v>20.97</v>
      </c>
      <c r="G32" s="12">
        <f t="shared" si="0"/>
        <v>3979.4300000000003</v>
      </c>
    </row>
    <row r="33" spans="1:7" ht="15.75" thickBot="1" x14ac:dyDescent="0.3">
      <c r="A33" s="11" t="s">
        <v>38</v>
      </c>
      <c r="B33" s="11" t="s">
        <v>125</v>
      </c>
      <c r="C33" s="11" t="s">
        <v>124</v>
      </c>
      <c r="D33" s="13">
        <v>0</v>
      </c>
      <c r="E33" s="12">
        <f>SUMIFS(Calculations!P:P,Calculations!A:A,A33,Calculations!H:H,202206)</f>
        <v>7375.47</v>
      </c>
      <c r="F33" s="12">
        <f>SUMIFS(Calculations!Q:Q,Calculations!A:A,A33,Calculations!H:H,202206)</f>
        <v>48.349999999999994</v>
      </c>
      <c r="G33" s="12">
        <f t="shared" si="0"/>
        <v>7423.8200000000006</v>
      </c>
    </row>
    <row r="34" spans="1:7" ht="15.75" thickBot="1" x14ac:dyDescent="0.3">
      <c r="A34" s="11" t="s">
        <v>39</v>
      </c>
      <c r="B34" s="11" t="s">
        <v>112</v>
      </c>
      <c r="C34" s="11" t="s">
        <v>113</v>
      </c>
      <c r="D34" s="13">
        <v>0</v>
      </c>
      <c r="E34" s="12">
        <f>SUMIFS(Calculations!P:P,Calculations!A:A,A34,Calculations!H:H,202206)</f>
        <v>2509236.2399999998</v>
      </c>
      <c r="F34" s="12">
        <f>SUMIFS(Calculations!Q:Q,Calculations!A:A,A34,Calculations!H:H,202206)</f>
        <v>15433.359999999999</v>
      </c>
      <c r="G34" s="12">
        <f t="shared" si="0"/>
        <v>2524669.5999999996</v>
      </c>
    </row>
    <row r="35" spans="1:7" ht="15.75" thickBot="1" x14ac:dyDescent="0.3">
      <c r="A35" s="11" t="s">
        <v>40</v>
      </c>
      <c r="B35" s="11" t="s">
        <v>129</v>
      </c>
      <c r="C35" s="11" t="s">
        <v>130</v>
      </c>
      <c r="D35" s="13">
        <v>0</v>
      </c>
      <c r="E35" s="12">
        <f>SUMIFS(Calculations!P:P,Calculations!A:A,A35,Calculations!H:H,202206)</f>
        <v>9.51</v>
      </c>
      <c r="F35" s="12">
        <f>SUMIFS(Calculations!Q:Q,Calculations!A:A,A35,Calculations!H:H,202206)</f>
        <v>0</v>
      </c>
      <c r="G35" s="12">
        <f t="shared" si="0"/>
        <v>9.51</v>
      </c>
    </row>
    <row r="36" spans="1:7" ht="15.75" thickBot="1" x14ac:dyDescent="0.3">
      <c r="A36" s="11" t="s">
        <v>41</v>
      </c>
      <c r="B36" s="11" t="s">
        <v>125</v>
      </c>
      <c r="C36" s="11" t="s">
        <v>118</v>
      </c>
      <c r="D36" s="13">
        <v>0</v>
      </c>
      <c r="E36" s="12">
        <f>SUMIFS(Calculations!P:P,Calculations!A:A,A36,Calculations!H:H,202206)</f>
        <v>111.52</v>
      </c>
      <c r="F36" s="12">
        <f>SUMIFS(Calculations!Q:Q,Calculations!A:A,A36,Calculations!H:H,202206)</f>
        <v>0</v>
      </c>
      <c r="G36" s="12">
        <f t="shared" si="0"/>
        <v>111.52</v>
      </c>
    </row>
    <row r="37" spans="1:7" ht="15.75" thickBot="1" x14ac:dyDescent="0.3">
      <c r="A37" s="11" t="s">
        <v>42</v>
      </c>
      <c r="B37" s="11" t="s">
        <v>140</v>
      </c>
      <c r="C37" s="11" t="s">
        <v>132</v>
      </c>
      <c r="D37" s="13">
        <v>0</v>
      </c>
      <c r="E37" s="12">
        <f>SUMIFS(Calculations!P:P,Calculations!A:A,A37,Calculations!H:H,202206)</f>
        <v>167010.69</v>
      </c>
      <c r="F37" s="12">
        <f>SUMIFS(Calculations!Q:Q,Calculations!A:A,A37,Calculations!H:H,202206)</f>
        <v>836.1099999999999</v>
      </c>
      <c r="G37" s="12">
        <f t="shared" si="0"/>
        <v>167846.8</v>
      </c>
    </row>
    <row r="38" spans="1:7" ht="15.75" thickBot="1" x14ac:dyDescent="0.3">
      <c r="A38" s="11" t="s">
        <v>43</v>
      </c>
      <c r="B38" s="11" t="s">
        <v>131</v>
      </c>
      <c r="C38" s="11" t="s">
        <v>132</v>
      </c>
      <c r="D38" s="13">
        <v>0</v>
      </c>
      <c r="E38" s="12">
        <f>SUMIFS(Calculations!P:P,Calculations!A:A,A38,Calculations!H:H,202206)</f>
        <v>51799.450000000004</v>
      </c>
      <c r="F38" s="12">
        <f>SUMIFS(Calculations!Q:Q,Calculations!A:A,A38,Calculations!H:H,202206)</f>
        <v>206.74</v>
      </c>
      <c r="G38" s="12">
        <f t="shared" si="0"/>
        <v>52006.19</v>
      </c>
    </row>
    <row r="39" spans="1:7" ht="15.75" thickBot="1" x14ac:dyDescent="0.3">
      <c r="A39" s="11" t="s">
        <v>44</v>
      </c>
      <c r="B39" s="11" t="s">
        <v>123</v>
      </c>
      <c r="C39" s="11" t="s">
        <v>124</v>
      </c>
      <c r="D39" s="13">
        <v>0</v>
      </c>
      <c r="E39" s="12">
        <f>SUMIFS(Calculations!P:P,Calculations!A:A,A39,Calculations!H:H,202206)</f>
        <v>834.31999999999994</v>
      </c>
      <c r="F39" s="12">
        <f>SUMIFS(Calculations!Q:Q,Calculations!A:A,A39,Calculations!H:H,202206)</f>
        <v>9.6300000000000008</v>
      </c>
      <c r="G39" s="12">
        <f t="shared" si="0"/>
        <v>843.94999999999993</v>
      </c>
    </row>
    <row r="40" spans="1:7" ht="15.75" thickBot="1" x14ac:dyDescent="0.3">
      <c r="A40" s="11" t="s">
        <v>45</v>
      </c>
      <c r="B40" s="11" t="s">
        <v>123</v>
      </c>
      <c r="C40" s="11" t="s">
        <v>124</v>
      </c>
      <c r="D40" s="13">
        <v>0</v>
      </c>
      <c r="E40" s="12">
        <f>SUMIFS(Calculations!P:P,Calculations!A:A,A40,Calculations!H:H,202206)</f>
        <v>22406.23</v>
      </c>
      <c r="F40" s="12">
        <f>SUMIFS(Calculations!Q:Q,Calculations!A:A,A40,Calculations!H:H,202206)</f>
        <v>101.56</v>
      </c>
      <c r="G40" s="12">
        <f t="shared" si="0"/>
        <v>22507.79</v>
      </c>
    </row>
    <row r="41" spans="1:7" ht="15.75" thickBot="1" x14ac:dyDescent="0.3">
      <c r="A41" s="11" t="s">
        <v>46</v>
      </c>
      <c r="B41" s="11" t="s">
        <v>139</v>
      </c>
      <c r="C41" s="11" t="s">
        <v>135</v>
      </c>
      <c r="D41" s="13">
        <v>0</v>
      </c>
      <c r="E41" s="12">
        <f>SUMIFS(Calculations!P:P,Calculations!A:A,A41,Calculations!H:H,202206)</f>
        <v>444168.02999999997</v>
      </c>
      <c r="F41" s="12">
        <f>SUMIFS(Calculations!Q:Q,Calculations!A:A,A41,Calculations!H:H,202206)</f>
        <v>3451.0300000000007</v>
      </c>
      <c r="G41" s="12">
        <f t="shared" si="0"/>
        <v>447619.06</v>
      </c>
    </row>
    <row r="42" spans="1:7" ht="15.75" thickBot="1" x14ac:dyDescent="0.3">
      <c r="A42" s="11" t="s">
        <v>47</v>
      </c>
      <c r="B42" s="11" t="s">
        <v>125</v>
      </c>
      <c r="C42" s="11" t="s">
        <v>118</v>
      </c>
      <c r="D42" s="13">
        <v>0</v>
      </c>
      <c r="E42" s="12">
        <f>SUMIFS(Calculations!P:P,Calculations!A:A,A42,Calculations!H:H,202206)</f>
        <v>461.75000000000006</v>
      </c>
      <c r="F42" s="12">
        <f>SUMIFS(Calculations!Q:Q,Calculations!A:A,A42,Calculations!H:H,202206)</f>
        <v>0</v>
      </c>
      <c r="G42" s="12">
        <f t="shared" si="0"/>
        <v>461.75000000000006</v>
      </c>
    </row>
    <row r="43" spans="1:7" ht="15.75" thickBot="1" x14ac:dyDescent="0.3">
      <c r="A43" s="11" t="s">
        <v>48</v>
      </c>
      <c r="B43" s="11" t="s">
        <v>141</v>
      </c>
      <c r="C43" s="11" t="s">
        <v>142</v>
      </c>
      <c r="D43" s="13">
        <v>0</v>
      </c>
      <c r="E43" s="12">
        <f>SUMIFS(Calculations!P:P,Calculations!A:A,A43,Calculations!H:H,202206)</f>
        <v>358928.64000000001</v>
      </c>
      <c r="F43" s="12">
        <f>SUMIFS(Calculations!Q:Q,Calculations!A:A,A43,Calculations!H:H,202206)</f>
        <v>3425.02</v>
      </c>
      <c r="G43" s="12">
        <f t="shared" si="0"/>
        <v>362353.66000000003</v>
      </c>
    </row>
    <row r="44" spans="1:7" ht="15.75" thickBot="1" x14ac:dyDescent="0.3">
      <c r="A44" s="11" t="s">
        <v>49</v>
      </c>
      <c r="B44" s="11" t="s">
        <v>123</v>
      </c>
      <c r="C44" s="11" t="s">
        <v>124</v>
      </c>
      <c r="D44" s="13">
        <v>0</v>
      </c>
      <c r="E44" s="12">
        <f>SUMIFS(Calculations!P:P,Calculations!A:A,A44,Calculations!H:H,202206)</f>
        <v>233414.22</v>
      </c>
      <c r="F44" s="12">
        <f>SUMIFS(Calculations!Q:Q,Calculations!A:A,A44,Calculations!H:H,202206)</f>
        <v>858.76</v>
      </c>
      <c r="G44" s="12">
        <f t="shared" si="0"/>
        <v>234272.98</v>
      </c>
    </row>
    <row r="45" spans="1:7" ht="15.75" thickBot="1" x14ac:dyDescent="0.3">
      <c r="A45" s="11" t="s">
        <v>50</v>
      </c>
      <c r="B45" s="11" t="s">
        <v>138</v>
      </c>
      <c r="C45" s="11" t="s">
        <v>135</v>
      </c>
      <c r="D45" s="13">
        <v>0</v>
      </c>
      <c r="E45" s="12">
        <f>SUMIFS(Calculations!P:P,Calculations!A:A,A45,Calculations!H:H,202206)</f>
        <v>166544.15</v>
      </c>
      <c r="F45" s="12">
        <f>SUMIFS(Calculations!Q:Q,Calculations!A:A,A45,Calculations!H:H,202206)</f>
        <v>1321.7399999999996</v>
      </c>
      <c r="G45" s="12">
        <f t="shared" si="0"/>
        <v>167865.88999999998</v>
      </c>
    </row>
    <row r="46" spans="1:7" ht="15.75" thickBot="1" x14ac:dyDescent="0.3">
      <c r="A46" s="11" t="s">
        <v>51</v>
      </c>
      <c r="B46" s="11" t="s">
        <v>148</v>
      </c>
      <c r="C46" s="11" t="s">
        <v>149</v>
      </c>
      <c r="D46" s="13">
        <v>0</v>
      </c>
      <c r="E46" s="12">
        <f>SUMIFS(Calculations!P:P,Calculations!A:A,A46,Calculations!H:H,202206)</f>
        <v>236570.88</v>
      </c>
      <c r="F46" s="12">
        <f>SUMIFS(Calculations!Q:Q,Calculations!A:A,A46,Calculations!H:H,202206)</f>
        <v>2142.3099999999995</v>
      </c>
      <c r="G46" s="12">
        <f t="shared" si="0"/>
        <v>238713.19</v>
      </c>
    </row>
    <row r="47" spans="1:7" ht="15.75" thickBot="1" x14ac:dyDescent="0.3">
      <c r="A47" s="11" t="s">
        <v>52</v>
      </c>
      <c r="B47" s="11" t="s">
        <v>134</v>
      </c>
      <c r="C47" s="11" t="s">
        <v>135</v>
      </c>
      <c r="D47" s="13">
        <v>0</v>
      </c>
      <c r="E47" s="12">
        <f>SUMIFS(Calculations!P:P,Calculations!A:A,A47,Calculations!H:H,202206)</f>
        <v>5931.6900000000005</v>
      </c>
      <c r="F47" s="12">
        <f>SUMIFS(Calculations!Q:Q,Calculations!A:A,A47,Calculations!H:H,202206)</f>
        <v>57.39</v>
      </c>
      <c r="G47" s="12">
        <f t="shared" si="0"/>
        <v>5989.0800000000008</v>
      </c>
    </row>
    <row r="48" spans="1:7" ht="15.75" thickBot="1" x14ac:dyDescent="0.3">
      <c r="A48" s="11" t="s">
        <v>53</v>
      </c>
      <c r="B48" s="11" t="s">
        <v>138</v>
      </c>
      <c r="C48" s="11" t="s">
        <v>135</v>
      </c>
      <c r="D48" s="13">
        <v>0</v>
      </c>
      <c r="E48" s="12">
        <f>SUMIFS(Calculations!P:P,Calculations!A:A,A48,Calculations!H:H,202206)</f>
        <v>194391.39</v>
      </c>
      <c r="F48" s="12">
        <f>SUMIFS(Calculations!Q:Q,Calculations!A:A,A48,Calculations!H:H,202206)</f>
        <v>1324.7299999999998</v>
      </c>
      <c r="G48" s="12">
        <f t="shared" si="0"/>
        <v>195716.12000000002</v>
      </c>
    </row>
    <row r="49" spans="1:7" ht="15.75" thickBot="1" x14ac:dyDescent="0.3">
      <c r="A49" s="11" t="s">
        <v>54</v>
      </c>
      <c r="B49" s="11" t="s">
        <v>134</v>
      </c>
      <c r="C49" s="11" t="s">
        <v>135</v>
      </c>
      <c r="D49" s="13">
        <v>0</v>
      </c>
      <c r="E49" s="12">
        <f>SUMIFS(Calculations!P:P,Calculations!A:A,A49,Calculations!H:H,202206)</f>
        <v>216394.69</v>
      </c>
      <c r="F49" s="12">
        <f>SUMIFS(Calculations!Q:Q,Calculations!A:A,A49,Calculations!H:H,202206)</f>
        <v>1735.33</v>
      </c>
      <c r="G49" s="12">
        <f t="shared" si="0"/>
        <v>218130.02</v>
      </c>
    </row>
    <row r="50" spans="1:7" ht="15.75" thickBot="1" x14ac:dyDescent="0.3">
      <c r="A50" s="11" t="s">
        <v>55</v>
      </c>
      <c r="B50" s="11" t="s">
        <v>138</v>
      </c>
      <c r="C50" s="11" t="s">
        <v>135</v>
      </c>
      <c r="D50" s="13">
        <v>0</v>
      </c>
      <c r="E50" s="12">
        <f>SUMIFS(Calculations!P:P,Calculations!A:A,A50,Calculations!H:H,202206)</f>
        <v>26078.61</v>
      </c>
      <c r="F50" s="12">
        <f>SUMIFS(Calculations!Q:Q,Calculations!A:A,A50,Calculations!H:H,202206)</f>
        <v>220.95</v>
      </c>
      <c r="G50" s="12">
        <f t="shared" si="0"/>
        <v>26299.56</v>
      </c>
    </row>
    <row r="51" spans="1:7" ht="15.75" thickBot="1" x14ac:dyDescent="0.3">
      <c r="A51" s="11" t="s">
        <v>56</v>
      </c>
      <c r="B51" s="11" t="s">
        <v>125</v>
      </c>
      <c r="C51" s="11" t="s">
        <v>118</v>
      </c>
      <c r="D51" s="13">
        <v>0</v>
      </c>
      <c r="E51" s="12">
        <f>SUMIFS(Calculations!P:P,Calculations!A:A,A51,Calculations!H:H,202206)</f>
        <v>22563.41</v>
      </c>
      <c r="F51" s="12">
        <f>SUMIFS(Calculations!Q:Q,Calculations!A:A,A51,Calculations!H:H,202206)</f>
        <v>-27.739999999999995</v>
      </c>
      <c r="G51" s="12">
        <f t="shared" si="0"/>
        <v>22535.67</v>
      </c>
    </row>
    <row r="52" spans="1:7" ht="15.75" thickBot="1" x14ac:dyDescent="0.3">
      <c r="A52" s="11" t="s">
        <v>57</v>
      </c>
      <c r="B52" s="11" t="s">
        <v>138</v>
      </c>
      <c r="C52" s="11" t="s">
        <v>135</v>
      </c>
      <c r="D52" s="13">
        <v>0</v>
      </c>
      <c r="E52" s="12">
        <f>SUMIFS(Calculations!P:P,Calculations!A:A,A52,Calculations!H:H,202206)</f>
        <v>41634.269999999997</v>
      </c>
      <c r="F52" s="12">
        <f>SUMIFS(Calculations!Q:Q,Calculations!A:A,A52,Calculations!H:H,202206)</f>
        <v>266.28000000000003</v>
      </c>
      <c r="G52" s="12">
        <f t="shared" si="0"/>
        <v>41900.549999999996</v>
      </c>
    </row>
    <row r="53" spans="1:7" ht="15.75" thickBot="1" x14ac:dyDescent="0.3">
      <c r="A53" s="11" t="s">
        <v>58</v>
      </c>
      <c r="B53" s="11" t="s">
        <v>140</v>
      </c>
      <c r="C53" s="11" t="s">
        <v>132</v>
      </c>
      <c r="D53" s="13">
        <v>0</v>
      </c>
      <c r="E53" s="12">
        <f>SUMIFS(Calculations!P:P,Calculations!A:A,A53,Calculations!H:H,202206)</f>
        <v>42116.770000000004</v>
      </c>
      <c r="F53" s="12">
        <f>SUMIFS(Calculations!Q:Q,Calculations!A:A,A53,Calculations!H:H,202206)</f>
        <v>204.48000000000002</v>
      </c>
      <c r="G53" s="12">
        <f t="shared" si="0"/>
        <v>42321.250000000007</v>
      </c>
    </row>
    <row r="54" spans="1:7" ht="15.75" thickBot="1" x14ac:dyDescent="0.3">
      <c r="A54" s="11" t="s">
        <v>59</v>
      </c>
      <c r="B54" s="11" t="s">
        <v>123</v>
      </c>
      <c r="C54" s="11" t="s">
        <v>124</v>
      </c>
      <c r="D54" s="13">
        <v>0</v>
      </c>
      <c r="E54" s="12">
        <f>SUMIFS(Calculations!P:P,Calculations!A:A,A54,Calculations!H:H,202206)</f>
        <v>104785.08</v>
      </c>
      <c r="F54" s="12">
        <f>SUMIFS(Calculations!Q:Q,Calculations!A:A,A54,Calculations!H:H,202206)</f>
        <v>1255.8200000000002</v>
      </c>
      <c r="G54" s="12">
        <f t="shared" si="0"/>
        <v>106040.90000000001</v>
      </c>
    </row>
    <row r="55" spans="1:7" ht="15.75" thickBot="1" x14ac:dyDescent="0.3">
      <c r="A55" s="11" t="s">
        <v>60</v>
      </c>
      <c r="B55" s="11" t="s">
        <v>125</v>
      </c>
      <c r="C55" s="11" t="s">
        <v>118</v>
      </c>
      <c r="D55" s="13">
        <v>0</v>
      </c>
      <c r="E55" s="12">
        <f>SUMIFS(Calculations!P:P,Calculations!A:A,A55,Calculations!H:H,202206)</f>
        <v>13369.260000000002</v>
      </c>
      <c r="F55" s="12">
        <f>SUMIFS(Calculations!Q:Q,Calculations!A:A,A55,Calculations!H:H,202206)</f>
        <v>94.96</v>
      </c>
      <c r="G55" s="12">
        <f t="shared" si="0"/>
        <v>13464.220000000001</v>
      </c>
    </row>
    <row r="56" spans="1:7" ht="15.75" thickBot="1" x14ac:dyDescent="0.3">
      <c r="A56" s="11" t="s">
        <v>61</v>
      </c>
      <c r="B56" s="11" t="s">
        <v>138</v>
      </c>
      <c r="C56" s="11" t="s">
        <v>135</v>
      </c>
      <c r="D56" s="13">
        <v>0</v>
      </c>
      <c r="E56" s="12">
        <f>SUMIFS(Calculations!P:P,Calculations!A:A,A56,Calculations!H:H,202206)</f>
        <v>68061.399999999994</v>
      </c>
      <c r="F56" s="12">
        <f>SUMIFS(Calculations!Q:Q,Calculations!A:A,A56,Calculations!H:H,202206)</f>
        <v>467.15999999999997</v>
      </c>
      <c r="G56" s="12">
        <f t="shared" si="0"/>
        <v>68528.56</v>
      </c>
    </row>
    <row r="57" spans="1:7" ht="15.75" thickBot="1" x14ac:dyDescent="0.3">
      <c r="A57" s="11" t="s">
        <v>62</v>
      </c>
      <c r="B57" s="11" t="s">
        <v>140</v>
      </c>
      <c r="C57" s="11" t="s">
        <v>132</v>
      </c>
      <c r="D57" s="13">
        <v>0</v>
      </c>
      <c r="E57" s="12">
        <f>SUMIFS(Calculations!P:P,Calculations!A:A,A57,Calculations!H:H,202206)</f>
        <v>31143.579999999998</v>
      </c>
      <c r="F57" s="12">
        <f>SUMIFS(Calculations!Q:Q,Calculations!A:A,A57,Calculations!H:H,202206)</f>
        <v>211.70999999999998</v>
      </c>
      <c r="G57" s="12">
        <f t="shared" si="0"/>
        <v>31355.289999999997</v>
      </c>
    </row>
    <row r="58" spans="1:7" ht="15.75" thickBot="1" x14ac:dyDescent="0.3">
      <c r="A58" s="11" t="s">
        <v>63</v>
      </c>
      <c r="B58" s="11" t="s">
        <v>140</v>
      </c>
      <c r="C58" s="11" t="s">
        <v>132</v>
      </c>
      <c r="D58" s="13">
        <v>0</v>
      </c>
      <c r="E58" s="12">
        <f>SUMIFS(Calculations!P:P,Calculations!A:A,A58,Calculations!H:H,202206)</f>
        <v>56933.360000000008</v>
      </c>
      <c r="F58" s="12">
        <f>SUMIFS(Calculations!Q:Q,Calculations!A:A,A58,Calculations!H:H,202206)</f>
        <v>335.21</v>
      </c>
      <c r="G58" s="12">
        <f t="shared" si="0"/>
        <v>57268.570000000007</v>
      </c>
    </row>
    <row r="59" spans="1:7" ht="15.75" thickBot="1" x14ac:dyDescent="0.3">
      <c r="A59" s="11" t="s">
        <v>64</v>
      </c>
      <c r="B59" s="11" t="s">
        <v>125</v>
      </c>
      <c r="C59" s="11" t="s">
        <v>118</v>
      </c>
      <c r="D59" s="13">
        <v>0</v>
      </c>
      <c r="E59" s="12">
        <f>SUMIFS(Calculations!P:P,Calculations!A:A,A59,Calculations!H:H,202206)</f>
        <v>196232.97999999998</v>
      </c>
      <c r="F59" s="12">
        <f>SUMIFS(Calculations!Q:Q,Calculations!A:A,A59,Calculations!H:H,202206)</f>
        <v>1573.86</v>
      </c>
      <c r="G59" s="12">
        <f t="shared" si="0"/>
        <v>197806.83999999997</v>
      </c>
    </row>
    <row r="60" spans="1:7" ht="15.75" thickBot="1" x14ac:dyDescent="0.3">
      <c r="A60" s="11" t="s">
        <v>65</v>
      </c>
      <c r="B60" s="11" t="s">
        <v>145</v>
      </c>
      <c r="C60" s="11" t="s">
        <v>128</v>
      </c>
      <c r="D60" s="13">
        <v>0</v>
      </c>
      <c r="E60" s="12">
        <f>SUMIFS(Calculations!P:P,Calculations!A:A,A60,Calculations!H:H,202206)</f>
        <v>19781.560000000001</v>
      </c>
      <c r="F60" s="12">
        <f>SUMIFS(Calculations!Q:Q,Calculations!A:A,A60,Calculations!H:H,202206)</f>
        <v>91.4</v>
      </c>
      <c r="G60" s="12">
        <f t="shared" si="0"/>
        <v>19872.960000000003</v>
      </c>
    </row>
    <row r="61" spans="1:7" ht="15.75" thickBot="1" x14ac:dyDescent="0.3">
      <c r="A61" s="11" t="s">
        <v>66</v>
      </c>
      <c r="B61" s="11" t="s">
        <v>140</v>
      </c>
      <c r="C61" s="11" t="s">
        <v>132</v>
      </c>
      <c r="D61" s="13">
        <v>0</v>
      </c>
      <c r="E61" s="12">
        <f>SUMIFS(Calculations!P:P,Calculations!A:A,A61,Calculations!H:H,202206)</f>
        <v>78379.570000000007</v>
      </c>
      <c r="F61" s="12">
        <f>SUMIFS(Calculations!Q:Q,Calculations!A:A,A61,Calculations!H:H,202206)</f>
        <v>420.45</v>
      </c>
      <c r="G61" s="12">
        <f t="shared" si="0"/>
        <v>78800.02</v>
      </c>
    </row>
    <row r="62" spans="1:7" ht="15.75" thickBot="1" x14ac:dyDescent="0.3">
      <c r="A62" s="11" t="s">
        <v>67</v>
      </c>
      <c r="B62" s="11" t="s">
        <v>125</v>
      </c>
      <c r="C62" s="11" t="s">
        <v>118</v>
      </c>
      <c r="D62" s="13">
        <v>0</v>
      </c>
      <c r="E62" s="12">
        <f>SUMIFS(Calculations!P:P,Calculations!A:A,A62,Calculations!H:H,202206)</f>
        <v>671630.86</v>
      </c>
      <c r="F62" s="12">
        <f>SUMIFS(Calculations!Q:Q,Calculations!A:A,A62,Calculations!H:H,202206)</f>
        <v>4634.95</v>
      </c>
      <c r="G62" s="12">
        <f t="shared" si="0"/>
        <v>676265.80999999994</v>
      </c>
    </row>
    <row r="63" spans="1:7" ht="15.75" thickBot="1" x14ac:dyDescent="0.3">
      <c r="A63" s="11" t="s">
        <v>68</v>
      </c>
      <c r="B63" s="11" t="s">
        <v>133</v>
      </c>
      <c r="C63" s="11" t="s">
        <v>130</v>
      </c>
      <c r="D63" s="13">
        <v>0</v>
      </c>
      <c r="E63" s="12">
        <f>SUMIFS(Calculations!P:P,Calculations!A:A,A63,Calculations!H:H,202206)</f>
        <v>603485.25</v>
      </c>
      <c r="F63" s="12">
        <f>SUMIFS(Calculations!Q:Q,Calculations!A:A,A63,Calculations!H:H,202206)</f>
        <v>2012.2399999999998</v>
      </c>
      <c r="G63" s="12">
        <f t="shared" si="0"/>
        <v>605497.49</v>
      </c>
    </row>
    <row r="64" spans="1:7" ht="15.75" thickBot="1" x14ac:dyDescent="0.3">
      <c r="A64" s="11" t="s">
        <v>69</v>
      </c>
      <c r="B64" s="11" t="s">
        <v>125</v>
      </c>
      <c r="C64" s="11" t="s">
        <v>118</v>
      </c>
      <c r="D64" s="13">
        <v>0</v>
      </c>
      <c r="E64" s="12">
        <f>SUMIFS(Calculations!P:P,Calculations!A:A,A64,Calculations!H:H,202206)</f>
        <v>98068.99</v>
      </c>
      <c r="F64" s="12">
        <f>SUMIFS(Calculations!Q:Q,Calculations!A:A,A64,Calculations!H:H,202206)</f>
        <v>797.28000000000009</v>
      </c>
      <c r="G64" s="12">
        <f t="shared" si="0"/>
        <v>98866.27</v>
      </c>
    </row>
    <row r="65" spans="1:7" ht="15.75" thickBot="1" x14ac:dyDescent="0.3">
      <c r="A65" s="11" t="s">
        <v>70</v>
      </c>
      <c r="B65" s="11" t="s">
        <v>123</v>
      </c>
      <c r="C65" s="11" t="s">
        <v>124</v>
      </c>
      <c r="D65" s="13">
        <v>0</v>
      </c>
      <c r="E65" s="12">
        <f>SUMIFS(Calculations!P:P,Calculations!A:A,A65,Calculations!H:H,202206)</f>
        <v>11341.649999999998</v>
      </c>
      <c r="F65" s="12">
        <f>SUMIFS(Calculations!Q:Q,Calculations!A:A,A65,Calculations!H:H,202206)</f>
        <v>91.79</v>
      </c>
      <c r="G65" s="12">
        <f t="shared" si="0"/>
        <v>11433.439999999999</v>
      </c>
    </row>
    <row r="66" spans="1:7" ht="15.75" thickBot="1" x14ac:dyDescent="0.3">
      <c r="A66" s="11" t="s">
        <v>71</v>
      </c>
      <c r="B66" s="11" t="s">
        <v>125</v>
      </c>
      <c r="C66" s="11" t="s">
        <v>118</v>
      </c>
      <c r="D66" s="13">
        <v>0</v>
      </c>
      <c r="E66" s="12">
        <f>SUMIFS(Calculations!P:P,Calculations!A:A,A66,Calculations!H:H,202206)</f>
        <v>170868.43999999997</v>
      </c>
      <c r="F66" s="12">
        <f>SUMIFS(Calculations!Q:Q,Calculations!A:A,A66,Calculations!H:H,202206)</f>
        <v>1265.78</v>
      </c>
      <c r="G66" s="12">
        <f t="shared" si="0"/>
        <v>172134.21999999997</v>
      </c>
    </row>
    <row r="67" spans="1:7" ht="15.75" thickBot="1" x14ac:dyDescent="0.3">
      <c r="A67" s="11" t="s">
        <v>72</v>
      </c>
      <c r="B67" s="11" t="s">
        <v>129</v>
      </c>
      <c r="C67" s="11" t="s">
        <v>130</v>
      </c>
      <c r="D67" s="13">
        <v>0</v>
      </c>
      <c r="E67" s="12">
        <f>SUMIFS(Calculations!P:P,Calculations!A:A,A67,Calculations!H:H,202206)</f>
        <v>408614.13</v>
      </c>
      <c r="F67" s="12">
        <f>SUMIFS(Calculations!Q:Q,Calculations!A:A,A67,Calculations!H:H,202206)</f>
        <v>1433.6599999999996</v>
      </c>
      <c r="G67" s="12">
        <f t="shared" si="0"/>
        <v>410047.79</v>
      </c>
    </row>
    <row r="68" spans="1:7" ht="15.75" thickBot="1" x14ac:dyDescent="0.3">
      <c r="A68" s="11" t="s">
        <v>73</v>
      </c>
      <c r="B68" s="11" t="s">
        <v>116</v>
      </c>
      <c r="C68" s="11" t="s">
        <v>154</v>
      </c>
      <c r="D68" s="13">
        <v>0</v>
      </c>
      <c r="E68" s="12">
        <f>SUMIFS(Calculations!P:P,Calculations!A:A,A68,Calculations!H:H,202206)</f>
        <v>0</v>
      </c>
      <c r="F68" s="12">
        <f>SUMIFS(Calculations!Q:Q,Calculations!A:A,A68,Calculations!H:H,202206)</f>
        <v>0</v>
      </c>
      <c r="G68" s="12">
        <f t="shared" si="0"/>
        <v>0</v>
      </c>
    </row>
    <row r="69" spans="1:7" ht="15.75" thickBot="1" x14ac:dyDescent="0.3">
      <c r="A69" s="11" t="s">
        <v>74</v>
      </c>
      <c r="B69" s="11" t="s">
        <v>123</v>
      </c>
      <c r="C69" s="11" t="s">
        <v>124</v>
      </c>
      <c r="D69" s="13">
        <v>0</v>
      </c>
      <c r="E69" s="12">
        <f>SUMIFS(Calculations!P:P,Calculations!A:A,A69,Calculations!H:H,202206)</f>
        <v>176896.49</v>
      </c>
      <c r="F69" s="12">
        <f>SUMIFS(Calculations!Q:Q,Calculations!A:A,A69,Calculations!H:H,202206)</f>
        <v>649.44999999999982</v>
      </c>
      <c r="G69" s="12">
        <f t="shared" ref="G69:G102" si="1">E69+F69</f>
        <v>177545.94</v>
      </c>
    </row>
    <row r="70" spans="1:7" ht="15.75" thickBot="1" x14ac:dyDescent="0.3">
      <c r="A70" s="11" t="s">
        <v>75</v>
      </c>
      <c r="B70" s="11" t="s">
        <v>125</v>
      </c>
      <c r="C70" s="11" t="s">
        <v>118</v>
      </c>
      <c r="D70" s="13">
        <v>0</v>
      </c>
      <c r="E70" s="12">
        <f>SUMIFS(Calculations!P:P,Calculations!A:A,A70,Calculations!H:H,202206)</f>
        <v>206451.53</v>
      </c>
      <c r="F70" s="12">
        <f>SUMIFS(Calculations!Q:Q,Calculations!A:A,A70,Calculations!H:H,202206)</f>
        <v>1433.99</v>
      </c>
      <c r="G70" s="12">
        <f t="shared" si="1"/>
        <v>207885.52</v>
      </c>
    </row>
    <row r="71" spans="1:7" ht="15.75" thickBot="1" x14ac:dyDescent="0.3">
      <c r="A71" s="11" t="s">
        <v>76</v>
      </c>
      <c r="B71" s="11" t="s">
        <v>125</v>
      </c>
      <c r="C71" s="11" t="s">
        <v>118</v>
      </c>
      <c r="D71" s="13">
        <v>0</v>
      </c>
      <c r="E71" s="12">
        <f>SUMIFS(Calculations!P:P,Calculations!A:A,A71,Calculations!H:H,202206)</f>
        <v>581093.65999999992</v>
      </c>
      <c r="F71" s="12">
        <f>SUMIFS(Calculations!Q:Q,Calculations!A:A,A71,Calculations!H:H,202206)</f>
        <v>4892.72</v>
      </c>
      <c r="G71" s="12">
        <f t="shared" si="1"/>
        <v>585986.37999999989</v>
      </c>
    </row>
    <row r="72" spans="1:7" ht="15.75" thickBot="1" x14ac:dyDescent="0.3">
      <c r="A72" s="11" t="s">
        <v>77</v>
      </c>
      <c r="B72" s="11" t="s">
        <v>140</v>
      </c>
      <c r="C72" s="11" t="s">
        <v>132</v>
      </c>
      <c r="D72" s="13">
        <v>0</v>
      </c>
      <c r="E72" s="12">
        <f>SUMIFS(Calculations!P:P,Calculations!A:A,A72,Calculations!H:H,202206)</f>
        <v>8093.5999999999995</v>
      </c>
      <c r="F72" s="12">
        <f>SUMIFS(Calculations!Q:Q,Calculations!A:A,A72,Calculations!H:H,202206)</f>
        <v>-2.4300000000000033</v>
      </c>
      <c r="G72" s="12">
        <f t="shared" si="1"/>
        <v>8091.1699999999992</v>
      </c>
    </row>
    <row r="73" spans="1:7" ht="15.75" thickBot="1" x14ac:dyDescent="0.3">
      <c r="A73" s="11" t="s">
        <v>78</v>
      </c>
      <c r="B73" s="11" t="s">
        <v>122</v>
      </c>
      <c r="C73" s="11" t="s">
        <v>113</v>
      </c>
      <c r="D73" s="13">
        <v>0</v>
      </c>
      <c r="E73" s="12">
        <f>SUMIFS(Calculations!P:P,Calculations!A:A,A73,Calculations!H:H,202206)</f>
        <v>1864111.7700000003</v>
      </c>
      <c r="F73" s="12">
        <f>SUMIFS(Calculations!Q:Q,Calculations!A:A,A73,Calculations!H:H,202206)</f>
        <v>11487.139999999998</v>
      </c>
      <c r="G73" s="12">
        <f t="shared" si="1"/>
        <v>1875598.9100000001</v>
      </c>
    </row>
    <row r="74" spans="1:7" ht="15.75" thickBot="1" x14ac:dyDescent="0.3">
      <c r="A74" s="11" t="s">
        <v>79</v>
      </c>
      <c r="B74" s="11" t="s">
        <v>125</v>
      </c>
      <c r="C74" s="11" t="s">
        <v>118</v>
      </c>
      <c r="D74" s="13">
        <v>0</v>
      </c>
      <c r="E74" s="12">
        <f>SUMIFS(Calculations!P:P,Calculations!A:A,A74,Calculations!H:H,202206)</f>
        <v>53926.42</v>
      </c>
      <c r="F74" s="12">
        <f>SUMIFS(Calculations!Q:Q,Calculations!A:A,A74,Calculations!H:H,202206)</f>
        <v>429.19</v>
      </c>
      <c r="G74" s="12">
        <f t="shared" si="1"/>
        <v>54355.61</v>
      </c>
    </row>
    <row r="75" spans="1:7" ht="15.75" thickBot="1" x14ac:dyDescent="0.3">
      <c r="A75" s="11" t="s">
        <v>80</v>
      </c>
      <c r="B75" s="11" t="s">
        <v>125</v>
      </c>
      <c r="C75" s="11" t="s">
        <v>118</v>
      </c>
      <c r="D75" s="13">
        <v>0</v>
      </c>
      <c r="E75" s="12">
        <f>SUMIFS(Calculations!P:P,Calculations!A:A,A75,Calculations!H:H,202206)</f>
        <v>2672721.09</v>
      </c>
      <c r="F75" s="12">
        <f>SUMIFS(Calculations!Q:Q,Calculations!A:A,A75,Calculations!H:H,202206)</f>
        <v>18851.530000000002</v>
      </c>
      <c r="G75" s="12">
        <f t="shared" si="1"/>
        <v>2691572.6199999996</v>
      </c>
    </row>
    <row r="76" spans="1:7" ht="15.75" thickBot="1" x14ac:dyDescent="0.3">
      <c r="A76" s="11" t="s">
        <v>81</v>
      </c>
      <c r="B76" s="11" t="s">
        <v>125</v>
      </c>
      <c r="C76" s="11" t="s">
        <v>118</v>
      </c>
      <c r="D76" s="13">
        <v>0</v>
      </c>
      <c r="E76" s="12">
        <f>SUMIFS(Calculations!P:P,Calculations!A:A,A76,Calculations!H:H,202206)</f>
        <v>755.85</v>
      </c>
      <c r="F76" s="12">
        <f>SUMIFS(Calculations!Q:Q,Calculations!A:A,A76,Calculations!H:H,202206)</f>
        <v>9.5399999999999991</v>
      </c>
      <c r="G76" s="12">
        <f t="shared" si="1"/>
        <v>765.39</v>
      </c>
    </row>
    <row r="77" spans="1:7" ht="15.75" thickBot="1" x14ac:dyDescent="0.3">
      <c r="A77" s="11" t="s">
        <v>82</v>
      </c>
      <c r="B77" s="11" t="s">
        <v>125</v>
      </c>
      <c r="C77" s="11" t="s">
        <v>118</v>
      </c>
      <c r="D77" s="13">
        <v>0</v>
      </c>
      <c r="E77" s="12">
        <f>SUMIFS(Calculations!P:P,Calculations!A:A,A77,Calculations!H:H,202206)</f>
        <v>100453.45999999999</v>
      </c>
      <c r="F77" s="12">
        <f>SUMIFS(Calculations!Q:Q,Calculations!A:A,A77,Calculations!H:H,202206)</f>
        <v>887.6</v>
      </c>
      <c r="G77" s="12">
        <f t="shared" si="1"/>
        <v>101341.06</v>
      </c>
    </row>
    <row r="78" spans="1:7" ht="15.75" thickBot="1" x14ac:dyDescent="0.3">
      <c r="A78" s="11" t="s">
        <v>83</v>
      </c>
      <c r="B78" s="11" t="s">
        <v>125</v>
      </c>
      <c r="C78" s="11" t="s">
        <v>118</v>
      </c>
      <c r="D78" s="13">
        <v>0</v>
      </c>
      <c r="E78" s="12">
        <f>SUMIFS(Calculations!P:P,Calculations!A:A,A78,Calculations!H:H,202206)</f>
        <v>527406.51</v>
      </c>
      <c r="F78" s="12">
        <f>SUMIFS(Calculations!Q:Q,Calculations!A:A,A78,Calculations!H:H,202206)</f>
        <v>4380.47</v>
      </c>
      <c r="G78" s="12">
        <f t="shared" si="1"/>
        <v>531786.98</v>
      </c>
    </row>
    <row r="79" spans="1:7" ht="15.75" thickBot="1" x14ac:dyDescent="0.3">
      <c r="A79" s="11" t="s">
        <v>84</v>
      </c>
      <c r="B79" s="11" t="s">
        <v>125</v>
      </c>
      <c r="C79" s="11" t="s">
        <v>118</v>
      </c>
      <c r="D79" s="13">
        <v>0</v>
      </c>
      <c r="E79" s="12">
        <f>SUMIFS(Calculations!P:P,Calculations!A:A,A79,Calculations!H:H,202206)</f>
        <v>20256.329999999998</v>
      </c>
      <c r="F79" s="12">
        <f>SUMIFS(Calculations!Q:Q,Calculations!A:A,A79,Calculations!H:H,202206)</f>
        <v>161.07</v>
      </c>
      <c r="G79" s="12">
        <f t="shared" si="1"/>
        <v>20417.399999999998</v>
      </c>
    </row>
    <row r="80" spans="1:7" ht="15.75" thickBot="1" x14ac:dyDescent="0.3">
      <c r="A80" s="11" t="s">
        <v>85</v>
      </c>
      <c r="B80" s="11" t="s">
        <v>125</v>
      </c>
      <c r="C80" s="11" t="s">
        <v>118</v>
      </c>
      <c r="D80" s="13">
        <v>0</v>
      </c>
      <c r="E80" s="12">
        <f>SUMIFS(Calculations!P:P,Calculations!A:A,A80,Calculations!H:H,202206)</f>
        <v>53.28</v>
      </c>
      <c r="F80" s="12">
        <f>SUMIFS(Calculations!Q:Q,Calculations!A:A,A80,Calculations!H:H,202206)</f>
        <v>0</v>
      </c>
      <c r="G80" s="12">
        <f t="shared" si="1"/>
        <v>53.28</v>
      </c>
    </row>
    <row r="81" spans="1:7" ht="15.75" thickBot="1" x14ac:dyDescent="0.3">
      <c r="A81" s="11" t="s">
        <v>86</v>
      </c>
      <c r="B81" s="11" t="s">
        <v>125</v>
      </c>
      <c r="C81" s="11" t="s">
        <v>118</v>
      </c>
      <c r="D81" s="13">
        <v>0</v>
      </c>
      <c r="E81" s="12">
        <f>SUMIFS(Calculations!P:P,Calculations!A:A,A81,Calculations!H:H,202206)</f>
        <v>16144.480000000001</v>
      </c>
      <c r="F81" s="12">
        <f>SUMIFS(Calculations!Q:Q,Calculations!A:A,A81,Calculations!H:H,202206)</f>
        <v>110.13</v>
      </c>
      <c r="G81" s="12">
        <f t="shared" si="1"/>
        <v>16254.61</v>
      </c>
    </row>
    <row r="82" spans="1:7" ht="15.75" thickBot="1" x14ac:dyDescent="0.3">
      <c r="A82" s="11" t="s">
        <v>87</v>
      </c>
      <c r="B82" s="11" t="s">
        <v>125</v>
      </c>
      <c r="C82" s="11" t="s">
        <v>118</v>
      </c>
      <c r="D82" s="13">
        <v>0</v>
      </c>
      <c r="E82" s="12">
        <f>SUMIFS(Calculations!P:P,Calculations!A:A,A82,Calculations!H:H,202206)</f>
        <v>65227.45</v>
      </c>
      <c r="F82" s="12">
        <f>SUMIFS(Calculations!Q:Q,Calculations!A:A,A82,Calculations!H:H,202206)</f>
        <v>535.37</v>
      </c>
      <c r="G82" s="12">
        <f t="shared" si="1"/>
        <v>65762.819999999992</v>
      </c>
    </row>
    <row r="83" spans="1:7" ht="15.75" thickBot="1" x14ac:dyDescent="0.3">
      <c r="A83" s="11" t="s">
        <v>88</v>
      </c>
      <c r="B83" s="11" t="s">
        <v>138</v>
      </c>
      <c r="C83" s="11" t="s">
        <v>135</v>
      </c>
      <c r="D83" s="13">
        <v>0</v>
      </c>
      <c r="E83" s="12">
        <f>SUMIFS(Calculations!P:P,Calculations!A:A,A83,Calculations!H:H,202206)</f>
        <v>56750.439999999995</v>
      </c>
      <c r="F83" s="12">
        <f>SUMIFS(Calculations!Q:Q,Calculations!A:A,A83,Calculations!H:H,202206)</f>
        <v>524.22</v>
      </c>
      <c r="G83" s="12">
        <f t="shared" si="1"/>
        <v>57274.659999999996</v>
      </c>
    </row>
    <row r="84" spans="1:7" ht="15.75" thickBot="1" x14ac:dyDescent="0.3">
      <c r="A84" s="11" t="s">
        <v>89</v>
      </c>
      <c r="B84" s="11" t="s">
        <v>145</v>
      </c>
      <c r="C84" s="11" t="s">
        <v>128</v>
      </c>
      <c r="D84" s="13">
        <v>0</v>
      </c>
      <c r="E84" s="12">
        <f>SUMIFS(Calculations!P:P,Calculations!A:A,A84,Calculations!H:H,202206)</f>
        <v>337015.28999999992</v>
      </c>
      <c r="F84" s="12">
        <f>SUMIFS(Calculations!Q:Q,Calculations!A:A,A84,Calculations!H:H,202206)</f>
        <v>2027.5600000000002</v>
      </c>
      <c r="G84" s="12">
        <f t="shared" si="1"/>
        <v>339042.84999999992</v>
      </c>
    </row>
    <row r="85" spans="1:7" ht="15.75" thickBot="1" x14ac:dyDescent="0.3">
      <c r="A85" s="11" t="s">
        <v>90</v>
      </c>
      <c r="B85" s="11" t="s">
        <v>125</v>
      </c>
      <c r="C85" s="11" t="s">
        <v>118</v>
      </c>
      <c r="D85" s="13">
        <v>0</v>
      </c>
      <c r="E85" s="12">
        <f>SUMIFS(Calculations!P:P,Calculations!A:A,A85,Calculations!H:H,202206)</f>
        <v>358873.67000000004</v>
      </c>
      <c r="F85" s="12">
        <f>SUMIFS(Calculations!Q:Q,Calculations!A:A,A85,Calculations!H:H,202206)</f>
        <v>2399.06</v>
      </c>
      <c r="G85" s="12">
        <f t="shared" si="1"/>
        <v>361272.73000000004</v>
      </c>
    </row>
    <row r="86" spans="1:7" ht="15.75" thickBot="1" x14ac:dyDescent="0.3">
      <c r="A86" s="11" t="s">
        <v>91</v>
      </c>
      <c r="B86" s="11" t="s">
        <v>125</v>
      </c>
      <c r="C86" s="11" t="s">
        <v>118</v>
      </c>
      <c r="D86" s="13">
        <v>0</v>
      </c>
      <c r="E86" s="12">
        <f>SUMIFS(Calculations!P:P,Calculations!A:A,A86,Calculations!H:H,202206)</f>
        <v>345120.95</v>
      </c>
      <c r="F86" s="12">
        <f>SUMIFS(Calculations!Q:Q,Calculations!A:A,A86,Calculations!H:H,202206)</f>
        <v>2420.1800000000003</v>
      </c>
      <c r="G86" s="12">
        <f t="shared" si="1"/>
        <v>347541.13</v>
      </c>
    </row>
    <row r="87" spans="1:7" ht="15.75" thickBot="1" x14ac:dyDescent="0.3">
      <c r="A87" s="11" t="s">
        <v>92</v>
      </c>
      <c r="B87" s="11" t="s">
        <v>120</v>
      </c>
      <c r="C87" s="11" t="s">
        <v>113</v>
      </c>
      <c r="D87" s="13">
        <v>0</v>
      </c>
      <c r="E87" s="12">
        <f>SUMIFS(Calculations!P:P,Calculations!A:A,A87,Calculations!H:H,202206)</f>
        <v>377.41</v>
      </c>
      <c r="F87" s="12">
        <f>SUMIFS(Calculations!Q:Q,Calculations!A:A,A87,Calculations!H:H,202206)</f>
        <v>8.9600000000000009</v>
      </c>
      <c r="G87" s="12">
        <f t="shared" si="1"/>
        <v>386.37</v>
      </c>
    </row>
    <row r="88" spans="1:7" ht="15.75" thickBot="1" x14ac:dyDescent="0.3">
      <c r="A88" s="11" t="s">
        <v>93</v>
      </c>
      <c r="B88" s="11" t="s">
        <v>115</v>
      </c>
      <c r="C88" s="11" t="s">
        <v>113</v>
      </c>
      <c r="D88" s="13">
        <v>0</v>
      </c>
      <c r="E88" s="12">
        <f>SUMIFS(Calculations!P:P,Calculations!A:A,A88,Calculations!H:H,202206)</f>
        <v>284230.05000000005</v>
      </c>
      <c r="F88" s="12">
        <f>SUMIFS(Calculations!Q:Q,Calculations!A:A,A88,Calculations!H:H,202206)</f>
        <v>1880.2400000000002</v>
      </c>
      <c r="G88" s="12">
        <f t="shared" si="1"/>
        <v>286110.29000000004</v>
      </c>
    </row>
    <row r="89" spans="1:7" ht="15.75" thickBot="1" x14ac:dyDescent="0.3">
      <c r="A89" s="11" t="s">
        <v>94</v>
      </c>
      <c r="B89" s="11" t="s">
        <v>125</v>
      </c>
      <c r="C89" s="11" t="s">
        <v>118</v>
      </c>
      <c r="D89" s="13">
        <v>0</v>
      </c>
      <c r="E89" s="12">
        <f>SUMIFS(Calculations!P:P,Calculations!A:A,A89,Calculations!H:H,202206)</f>
        <v>76.239999999999995</v>
      </c>
      <c r="F89" s="12">
        <f>SUMIFS(Calculations!Q:Q,Calculations!A:A,A89,Calculations!H:H,202206)</f>
        <v>0</v>
      </c>
      <c r="G89" s="12">
        <f t="shared" si="1"/>
        <v>76.239999999999995</v>
      </c>
    </row>
    <row r="90" spans="1:7" ht="15.75" thickBot="1" x14ac:dyDescent="0.3">
      <c r="A90" s="11" t="s">
        <v>95</v>
      </c>
      <c r="B90" s="11" t="s">
        <v>125</v>
      </c>
      <c r="C90" s="11" t="s">
        <v>118</v>
      </c>
      <c r="D90" s="13">
        <v>0</v>
      </c>
      <c r="E90" s="12">
        <f>SUMIFS(Calculations!P:P,Calculations!A:A,A90,Calculations!H:H,202206)</f>
        <v>335384.90000000002</v>
      </c>
      <c r="F90" s="12">
        <f>SUMIFS(Calculations!Q:Q,Calculations!A:A,A90,Calculations!H:H,202206)</f>
        <v>2266.4800000000005</v>
      </c>
      <c r="G90" s="12">
        <f t="shared" si="1"/>
        <v>337651.38</v>
      </c>
    </row>
    <row r="91" spans="1:7" ht="15.75" thickBot="1" x14ac:dyDescent="0.3">
      <c r="A91" s="11" t="s">
        <v>96</v>
      </c>
      <c r="B91" s="11" t="s">
        <v>139</v>
      </c>
      <c r="C91" s="11" t="s">
        <v>135</v>
      </c>
      <c r="D91" s="13">
        <v>0</v>
      </c>
      <c r="E91" s="12">
        <f>SUMIFS(Calculations!P:P,Calculations!A:A,A91,Calculations!H:H,202206)</f>
        <v>42291.17</v>
      </c>
      <c r="F91" s="12">
        <f>SUMIFS(Calculations!Q:Q,Calculations!A:A,A91,Calculations!H:H,202206)</f>
        <v>477.23</v>
      </c>
      <c r="G91" s="12">
        <f t="shared" si="1"/>
        <v>42768.4</v>
      </c>
    </row>
    <row r="92" spans="1:7" ht="15.75" thickBot="1" x14ac:dyDescent="0.3">
      <c r="A92" s="11" t="s">
        <v>97</v>
      </c>
      <c r="B92" s="11" t="s">
        <v>125</v>
      </c>
      <c r="C92" s="11" t="s">
        <v>118</v>
      </c>
      <c r="D92" s="13">
        <v>0</v>
      </c>
      <c r="E92" s="12">
        <f>SUMIFS(Calculations!P:P,Calculations!A:A,A92,Calculations!H:H,202206)</f>
        <v>157181.04999999999</v>
      </c>
      <c r="F92" s="12">
        <f>SUMIFS(Calculations!Q:Q,Calculations!A:A,A92,Calculations!H:H,202206)</f>
        <v>1470.0299999999997</v>
      </c>
      <c r="G92" s="12">
        <f t="shared" si="1"/>
        <v>158651.07999999999</v>
      </c>
    </row>
    <row r="93" spans="1:7" ht="15.75" thickBot="1" x14ac:dyDescent="0.3">
      <c r="A93" s="11" t="s">
        <v>98</v>
      </c>
      <c r="B93" s="11" t="s">
        <v>112</v>
      </c>
      <c r="C93" s="11" t="s">
        <v>128</v>
      </c>
      <c r="D93" s="13">
        <v>0</v>
      </c>
      <c r="E93" s="12">
        <f>SUMIFS(Calculations!P:P,Calculations!A:A,A93,Calculations!H:H,202206)</f>
        <v>362036.94</v>
      </c>
      <c r="F93" s="12">
        <f>SUMIFS(Calculations!Q:Q,Calculations!A:A,A93,Calculations!H:H,202206)</f>
        <v>2214.1</v>
      </c>
      <c r="G93" s="12">
        <f t="shared" si="1"/>
        <v>364251.04</v>
      </c>
    </row>
    <row r="94" spans="1:7" ht="15.75" thickBot="1" x14ac:dyDescent="0.3">
      <c r="A94" s="11" t="s">
        <v>99</v>
      </c>
      <c r="B94" s="11" t="s">
        <v>138</v>
      </c>
      <c r="C94" s="11" t="s">
        <v>135</v>
      </c>
      <c r="D94" s="13">
        <v>0</v>
      </c>
      <c r="E94" s="12">
        <f>SUMIFS(Calculations!P:P,Calculations!A:A,A94,Calculations!H:H,202206)</f>
        <v>24767.159999999993</v>
      </c>
      <c r="F94" s="12">
        <f>SUMIFS(Calculations!Q:Q,Calculations!A:A,A94,Calculations!H:H,202206)</f>
        <v>288.69</v>
      </c>
      <c r="G94" s="12">
        <f t="shared" si="1"/>
        <v>25055.849999999991</v>
      </c>
    </row>
    <row r="95" spans="1:7" ht="15.75" thickBot="1" x14ac:dyDescent="0.3">
      <c r="A95" s="11" t="s">
        <v>100</v>
      </c>
      <c r="B95" s="11" t="s">
        <v>121</v>
      </c>
      <c r="C95" s="11" t="s">
        <v>118</v>
      </c>
      <c r="D95" s="13">
        <v>0</v>
      </c>
      <c r="E95" s="12">
        <f>SUMIFS(Calculations!P:P,Calculations!A:A,A95,Calculations!H:H,202206)</f>
        <v>641914.1</v>
      </c>
      <c r="F95" s="12">
        <f>SUMIFS(Calculations!Q:Q,Calculations!A:A,A95,Calculations!H:H,202206)</f>
        <v>4823.21</v>
      </c>
      <c r="G95" s="12">
        <f t="shared" si="1"/>
        <v>646737.30999999994</v>
      </c>
    </row>
    <row r="96" spans="1:7" ht="15.75" thickBot="1" x14ac:dyDescent="0.3">
      <c r="A96" s="11" t="s">
        <v>101</v>
      </c>
      <c r="B96" s="11" t="s">
        <v>125</v>
      </c>
      <c r="C96" s="11" t="s">
        <v>118</v>
      </c>
      <c r="D96" s="13">
        <v>0</v>
      </c>
      <c r="E96" s="12">
        <f>SUMIFS(Calculations!P:P,Calculations!A:A,A96,Calculations!H:H,202206)</f>
        <v>97565.33</v>
      </c>
      <c r="F96" s="12">
        <f>SUMIFS(Calculations!Q:Q,Calculations!A:A,A96,Calculations!H:H,202206)</f>
        <v>844.44</v>
      </c>
      <c r="G96" s="12">
        <f t="shared" si="1"/>
        <v>98409.77</v>
      </c>
    </row>
    <row r="97" spans="1:7" ht="15.75" thickBot="1" x14ac:dyDescent="0.3">
      <c r="A97" s="11" t="s">
        <v>102</v>
      </c>
      <c r="B97" s="11" t="s">
        <v>144</v>
      </c>
      <c r="C97" s="11" t="s">
        <v>128</v>
      </c>
      <c r="D97" s="13">
        <v>0</v>
      </c>
      <c r="E97" s="12">
        <f>SUMIFS(Calculations!P:P,Calculations!A:A,A97,Calculations!H:H,202206)</f>
        <v>3500649.5400000005</v>
      </c>
      <c r="F97" s="12">
        <f>SUMIFS(Calculations!Q:Q,Calculations!A:A,A97,Calculations!H:H,202206)</f>
        <v>18826.010000000006</v>
      </c>
      <c r="G97" s="12">
        <f t="shared" si="1"/>
        <v>3519475.5500000003</v>
      </c>
    </row>
    <row r="98" spans="1:7" ht="15.75" thickBot="1" x14ac:dyDescent="0.3">
      <c r="A98" s="11" t="s">
        <v>103</v>
      </c>
      <c r="B98" s="11" t="s">
        <v>125</v>
      </c>
      <c r="C98" s="11" t="s">
        <v>118</v>
      </c>
      <c r="D98" s="13">
        <v>0</v>
      </c>
      <c r="E98" s="12">
        <f>SUMIFS(Calculations!P:P,Calculations!A:A,A98,Calculations!H:H,202206)</f>
        <v>40482.080000000002</v>
      </c>
      <c r="F98" s="12">
        <f>SUMIFS(Calculations!Q:Q,Calculations!A:A,A98,Calculations!H:H,202206)</f>
        <v>363.11</v>
      </c>
      <c r="G98" s="12">
        <f t="shared" si="1"/>
        <v>40845.19</v>
      </c>
    </row>
    <row r="99" spans="1:7" ht="15.75" thickBot="1" x14ac:dyDescent="0.3">
      <c r="A99" s="11" t="s">
        <v>104</v>
      </c>
      <c r="B99" s="11" t="s">
        <v>138</v>
      </c>
      <c r="C99" s="11" t="s">
        <v>135</v>
      </c>
      <c r="D99" s="13">
        <v>0</v>
      </c>
      <c r="E99" s="12">
        <f>SUMIFS(Calculations!P:P,Calculations!A:A,A99,Calculations!H:H,202206)</f>
        <v>558884.30999999994</v>
      </c>
      <c r="F99" s="12">
        <f>SUMIFS(Calculations!Q:Q,Calculations!A:A,A99,Calculations!H:H,202206)</f>
        <v>4255.49</v>
      </c>
      <c r="G99" s="12">
        <f t="shared" si="1"/>
        <v>563139.79999999993</v>
      </c>
    </row>
    <row r="100" spans="1:7" ht="15.75" thickBot="1" x14ac:dyDescent="0.3">
      <c r="A100" s="11" t="s">
        <v>105</v>
      </c>
      <c r="B100" s="11" t="s">
        <v>125</v>
      </c>
      <c r="C100" s="11" t="s">
        <v>118</v>
      </c>
      <c r="D100" s="13">
        <v>0</v>
      </c>
      <c r="E100" s="12">
        <f>SUMIFS(Calculations!P:P,Calculations!A:A,A100,Calculations!H:H,202206)</f>
        <v>3118760.4299999997</v>
      </c>
      <c r="F100" s="12">
        <f>SUMIFS(Calculations!Q:Q,Calculations!A:A,A100,Calculations!H:H,202206)</f>
        <v>22518.07</v>
      </c>
      <c r="G100" s="12">
        <f t="shared" si="1"/>
        <v>3141278.4999999995</v>
      </c>
    </row>
    <row r="101" spans="1:7" ht="15.75" thickBot="1" x14ac:dyDescent="0.3">
      <c r="A101" s="11" t="s">
        <v>106</v>
      </c>
      <c r="B101" s="11" t="s">
        <v>125</v>
      </c>
      <c r="C101" s="11" t="s">
        <v>118</v>
      </c>
      <c r="D101" s="13">
        <v>0</v>
      </c>
      <c r="E101" s="12">
        <f>SUMIFS(Calculations!P:P,Calculations!A:A,A101,Calculations!H:H,202206)</f>
        <v>75721.340000000011</v>
      </c>
      <c r="F101" s="12">
        <f>SUMIFS(Calculations!Q:Q,Calculations!A:A,A101,Calculations!H:H,202206)</f>
        <v>391.21999999999997</v>
      </c>
      <c r="G101" s="12">
        <f t="shared" si="1"/>
        <v>76112.560000000012</v>
      </c>
    </row>
    <row r="102" spans="1:7" ht="15.75" thickBot="1" x14ac:dyDescent="0.3">
      <c r="A102" s="11" t="s">
        <v>277</v>
      </c>
      <c r="B102" s="11" t="str">
        <f>VLOOKUP(A102,Calculations!A1:R742,2,0)</f>
        <v>University of North Texas Health Science Center at Fort Worth</v>
      </c>
      <c r="C102" s="11" t="str">
        <f>VLOOKUP(A102,Calculations!A1:R742,6,0)</f>
        <v>Tarrant</v>
      </c>
      <c r="D102" s="13">
        <v>0</v>
      </c>
      <c r="E102" s="12">
        <f>SUMIFS(Calculations!P:P,Calculations!A:A,A102,Calculations!H:H,202206)</f>
        <v>209025.46</v>
      </c>
      <c r="F102" s="12">
        <f>SUMIFS(Calculations!Q:Q,Calculations!A:A,A102,Calculations!H:H,202206)</f>
        <v>1059.3899999999999</v>
      </c>
      <c r="G102" s="12">
        <f t="shared" si="1"/>
        <v>210084.85</v>
      </c>
    </row>
    <row r="103" spans="1:7" ht="15.75" thickBot="1" x14ac:dyDescent="0.3">
      <c r="E103" s="32">
        <f>SUM(E4:E102)</f>
        <v>34737370.81000001</v>
      </c>
      <c r="F103" s="12">
        <f>SUM(F4:F102)</f>
        <v>225637.74000000005</v>
      </c>
      <c r="G103" s="14">
        <f>SUM(G4:G102)</f>
        <v>34963008.549999997</v>
      </c>
    </row>
    <row r="104" spans="1:7" ht="32.450000000000003" customHeight="1" thickBot="1" x14ac:dyDescent="0.3">
      <c r="A104" s="38" t="s">
        <v>107</v>
      </c>
      <c r="B104" s="38"/>
      <c r="C104" s="38"/>
      <c r="D104" s="38"/>
      <c r="E104" s="38"/>
      <c r="F104" s="12"/>
    </row>
    <row r="105" spans="1:7" x14ac:dyDescent="0.25">
      <c r="A105" s="15"/>
      <c r="B105" s="15"/>
      <c r="C105" s="15"/>
      <c r="D105" s="16"/>
    </row>
    <row r="106" spans="1:7" x14ac:dyDescent="0.25">
      <c r="A106" s="15"/>
      <c r="B106" s="15"/>
      <c r="C106" s="15"/>
      <c r="D106" s="16"/>
    </row>
    <row r="107" spans="1:7" x14ac:dyDescent="0.25">
      <c r="C107" s="17"/>
    </row>
    <row r="166" spans="6:28" ht="19.149999999999999" customHeight="1" x14ac:dyDescent="0.25"/>
    <row r="167" spans="6:28" ht="14.65" customHeight="1" x14ac:dyDescent="0.25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71" spans="6:28" ht="14.65" customHeight="1" x14ac:dyDescent="0.25"/>
  </sheetData>
  <autoFilter ref="A3:E102" xr:uid="{C1F42E8C-AD37-4C72-BC82-F984D50E161E}"/>
  <mergeCells count="1">
    <mergeCell ref="A104:E10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E56F-13B5-43EA-82BF-2B40AB64D90B}">
  <sheetPr>
    <tabColor rgb="FF92D050"/>
  </sheetPr>
  <dimension ref="A1:D2392"/>
  <sheetViews>
    <sheetView workbookViewId="0">
      <selection activeCell="A10" sqref="A10"/>
    </sheetView>
  </sheetViews>
  <sheetFormatPr defaultRowHeight="15" x14ac:dyDescent="0.25"/>
  <cols>
    <col min="1" max="1" width="66" bestFit="1" customWidth="1"/>
    <col min="2" max="2" width="32.85546875" style="32" bestFit="1" customWidth="1"/>
    <col min="3" max="3" width="24" bestFit="1" customWidth="1"/>
    <col min="4" max="4" width="41" style="32" bestFit="1" customWidth="1"/>
  </cols>
  <sheetData>
    <row r="1" spans="1:4" x14ac:dyDescent="0.25">
      <c r="A1" s="26" t="s">
        <v>108</v>
      </c>
      <c r="B1" t="s">
        <v>109</v>
      </c>
      <c r="C1" t="s">
        <v>110</v>
      </c>
      <c r="D1" t="s">
        <v>279</v>
      </c>
    </row>
    <row r="2" spans="1:4" x14ac:dyDescent="0.25">
      <c r="A2" s="27" t="s">
        <v>111</v>
      </c>
      <c r="B2" s="32">
        <v>922155.03</v>
      </c>
      <c r="C2" s="36">
        <v>7213.300000000002</v>
      </c>
      <c r="D2" s="32">
        <v>929368.32999999984</v>
      </c>
    </row>
    <row r="3" spans="1:4" x14ac:dyDescent="0.25">
      <c r="A3" s="28" t="s">
        <v>113</v>
      </c>
      <c r="B3" s="32">
        <v>310102.36000000004</v>
      </c>
      <c r="C3" s="36">
        <v>3946.84</v>
      </c>
      <c r="D3" s="32">
        <v>314049.20000000007</v>
      </c>
    </row>
    <row r="4" spans="1:4" x14ac:dyDescent="0.25">
      <c r="A4" s="29" t="s">
        <v>112</v>
      </c>
      <c r="B4" s="32">
        <v>166328.67000000001</v>
      </c>
      <c r="C4" s="36">
        <v>2132.3000000000002</v>
      </c>
      <c r="D4" s="32">
        <v>168460.97</v>
      </c>
    </row>
    <row r="5" spans="1:4" x14ac:dyDescent="0.25">
      <c r="A5" s="30" t="s">
        <v>39</v>
      </c>
      <c r="B5" s="32">
        <v>166328.67000000001</v>
      </c>
      <c r="C5" s="36">
        <v>2132.3000000000002</v>
      </c>
      <c r="D5" s="32">
        <v>168460.97</v>
      </c>
    </row>
    <row r="6" spans="1:4" x14ac:dyDescent="0.25">
      <c r="A6" s="31" t="s">
        <v>114</v>
      </c>
      <c r="B6" s="32">
        <v>166328.67000000001</v>
      </c>
      <c r="C6" s="36">
        <v>2132.3000000000002</v>
      </c>
      <c r="D6" s="32">
        <v>168460.97</v>
      </c>
    </row>
    <row r="7" spans="1:4" x14ac:dyDescent="0.25">
      <c r="A7" s="29" t="s">
        <v>115</v>
      </c>
      <c r="B7" s="32">
        <v>20170.64</v>
      </c>
      <c r="C7" s="36">
        <v>244.49</v>
      </c>
      <c r="D7" s="32">
        <v>20415.13</v>
      </c>
    </row>
    <row r="8" spans="1:4" x14ac:dyDescent="0.25">
      <c r="A8" s="30" t="s">
        <v>93</v>
      </c>
      <c r="B8" s="32">
        <v>20170.64</v>
      </c>
      <c r="C8" s="36">
        <v>244.49</v>
      </c>
      <c r="D8" s="32">
        <v>20415.13</v>
      </c>
    </row>
    <row r="9" spans="1:4" x14ac:dyDescent="0.25">
      <c r="A9" s="31" t="s">
        <v>114</v>
      </c>
      <c r="B9" s="32">
        <v>20170.64</v>
      </c>
      <c r="C9" s="36">
        <v>244.49</v>
      </c>
      <c r="D9" s="32">
        <v>20415.13</v>
      </c>
    </row>
    <row r="10" spans="1:4" x14ac:dyDescent="0.25">
      <c r="A10" s="29" t="s">
        <v>116</v>
      </c>
      <c r="B10" s="32">
        <v>9.64</v>
      </c>
      <c r="C10" s="36">
        <v>0</v>
      </c>
      <c r="D10" s="32">
        <v>9.64</v>
      </c>
    </row>
    <row r="11" spans="1:4" x14ac:dyDescent="0.25">
      <c r="A11" s="30" t="s">
        <v>31</v>
      </c>
      <c r="B11" s="32">
        <v>9.64</v>
      </c>
      <c r="C11" s="36">
        <v>0</v>
      </c>
      <c r="D11" s="32">
        <v>9.64</v>
      </c>
    </row>
    <row r="12" spans="1:4" x14ac:dyDescent="0.25">
      <c r="A12" s="31" t="s">
        <v>114</v>
      </c>
      <c r="B12" s="32">
        <v>9.64</v>
      </c>
      <c r="C12" s="36">
        <v>0</v>
      </c>
      <c r="D12" s="32">
        <v>9.64</v>
      </c>
    </row>
    <row r="13" spans="1:4" x14ac:dyDescent="0.25">
      <c r="A13" s="29" t="s">
        <v>120</v>
      </c>
      <c r="B13" s="32">
        <v>26.89</v>
      </c>
      <c r="C13" s="36">
        <v>0</v>
      </c>
      <c r="D13" s="32">
        <v>26.89</v>
      </c>
    </row>
    <row r="14" spans="1:4" x14ac:dyDescent="0.25">
      <c r="A14" s="30" t="s">
        <v>92</v>
      </c>
      <c r="B14" s="32">
        <v>26.89</v>
      </c>
      <c r="C14" s="36">
        <v>0</v>
      </c>
      <c r="D14" s="32">
        <v>26.89</v>
      </c>
    </row>
    <row r="15" spans="1:4" x14ac:dyDescent="0.25">
      <c r="A15" s="31" t="s">
        <v>114</v>
      </c>
      <c r="B15" s="32">
        <v>26.89</v>
      </c>
      <c r="C15" s="36">
        <v>0</v>
      </c>
      <c r="D15" s="32">
        <v>26.89</v>
      </c>
    </row>
    <row r="16" spans="1:4" x14ac:dyDescent="0.25">
      <c r="A16" s="29" t="s">
        <v>122</v>
      </c>
      <c r="B16" s="32">
        <v>123566.52</v>
      </c>
      <c r="C16" s="36">
        <v>1570.05</v>
      </c>
      <c r="D16" s="32">
        <v>125136.57</v>
      </c>
    </row>
    <row r="17" spans="1:4" x14ac:dyDescent="0.25">
      <c r="A17" s="30" t="s">
        <v>78</v>
      </c>
      <c r="B17" s="32">
        <v>123566.52</v>
      </c>
      <c r="C17" s="36">
        <v>1570.05</v>
      </c>
      <c r="D17" s="32">
        <v>125136.57</v>
      </c>
    </row>
    <row r="18" spans="1:4" x14ac:dyDescent="0.25">
      <c r="A18" s="31" t="s">
        <v>114</v>
      </c>
      <c r="B18" s="32">
        <v>123566.52</v>
      </c>
      <c r="C18" s="36">
        <v>1570.05</v>
      </c>
      <c r="D18" s="32">
        <v>125136.57</v>
      </c>
    </row>
    <row r="19" spans="1:4" x14ac:dyDescent="0.25">
      <c r="A19" s="28" t="s">
        <v>118</v>
      </c>
      <c r="B19" s="32">
        <v>453267.37</v>
      </c>
      <c r="C19" s="36">
        <v>711.09</v>
      </c>
      <c r="D19" s="32">
        <v>453978.46</v>
      </c>
    </row>
    <row r="20" spans="1:4" x14ac:dyDescent="0.25">
      <c r="A20" s="29" t="s">
        <v>117</v>
      </c>
      <c r="B20" s="32">
        <v>62316.85</v>
      </c>
      <c r="C20" s="36">
        <v>57.65</v>
      </c>
      <c r="D20" s="32">
        <v>62374.5</v>
      </c>
    </row>
    <row r="21" spans="1:4" x14ac:dyDescent="0.25">
      <c r="A21" s="30" t="s">
        <v>30</v>
      </c>
      <c r="B21" s="32">
        <v>62316.85</v>
      </c>
      <c r="C21" s="36">
        <v>57.65</v>
      </c>
      <c r="D21" s="32">
        <v>62374.5</v>
      </c>
    </row>
    <row r="22" spans="1:4" x14ac:dyDescent="0.25">
      <c r="A22" s="31" t="s">
        <v>119</v>
      </c>
      <c r="B22" s="32">
        <v>62316.85</v>
      </c>
      <c r="C22" s="36">
        <v>57.65</v>
      </c>
      <c r="D22" s="32">
        <v>62374.5</v>
      </c>
    </row>
    <row r="23" spans="1:4" x14ac:dyDescent="0.25">
      <c r="A23" s="29" t="s">
        <v>121</v>
      </c>
      <c r="B23" s="32">
        <v>0</v>
      </c>
      <c r="C23" s="36">
        <v>0</v>
      </c>
      <c r="D23" s="32">
        <v>0</v>
      </c>
    </row>
    <row r="24" spans="1:4" x14ac:dyDescent="0.25">
      <c r="A24" s="30" t="s">
        <v>100</v>
      </c>
      <c r="B24" s="32">
        <v>0</v>
      </c>
      <c r="C24" s="36">
        <v>0</v>
      </c>
      <c r="D24" s="32">
        <v>0</v>
      </c>
    </row>
    <row r="25" spans="1:4" x14ac:dyDescent="0.25">
      <c r="A25" s="31" t="s">
        <v>119</v>
      </c>
      <c r="B25" s="32">
        <v>0</v>
      </c>
      <c r="C25" s="36">
        <v>0</v>
      </c>
      <c r="D25" s="32">
        <v>0</v>
      </c>
    </row>
    <row r="26" spans="1:4" x14ac:dyDescent="0.25">
      <c r="A26" s="29" t="s">
        <v>125</v>
      </c>
      <c r="B26" s="32">
        <v>390950.52</v>
      </c>
      <c r="C26" s="36">
        <v>653.43999999999994</v>
      </c>
      <c r="D26" s="32">
        <v>391603.96</v>
      </c>
    </row>
    <row r="27" spans="1:4" x14ac:dyDescent="0.25">
      <c r="A27" s="30" t="s">
        <v>16</v>
      </c>
      <c r="B27" s="32">
        <v>893.13</v>
      </c>
      <c r="C27" s="36">
        <v>74.430000000000007</v>
      </c>
      <c r="D27" s="32">
        <v>967.56</v>
      </c>
    </row>
    <row r="28" spans="1:4" x14ac:dyDescent="0.25">
      <c r="A28" s="31" t="s">
        <v>119</v>
      </c>
      <c r="B28" s="32">
        <v>893.13</v>
      </c>
      <c r="C28" s="36">
        <v>74.430000000000007</v>
      </c>
      <c r="D28" s="32">
        <v>967.56</v>
      </c>
    </row>
    <row r="29" spans="1:4" x14ac:dyDescent="0.25">
      <c r="A29" s="30" t="s">
        <v>21</v>
      </c>
      <c r="B29" s="32">
        <v>3596.44</v>
      </c>
      <c r="C29" s="36">
        <v>0</v>
      </c>
      <c r="D29" s="32">
        <v>3596.44</v>
      </c>
    </row>
    <row r="30" spans="1:4" x14ac:dyDescent="0.25">
      <c r="A30" s="31" t="s">
        <v>119</v>
      </c>
      <c r="B30" s="32">
        <v>3596.44</v>
      </c>
      <c r="C30" s="36">
        <v>0</v>
      </c>
      <c r="D30" s="32">
        <v>3596.44</v>
      </c>
    </row>
    <row r="31" spans="1:4" x14ac:dyDescent="0.25">
      <c r="A31" s="30" t="s">
        <v>22</v>
      </c>
      <c r="B31" s="32">
        <v>13536.02</v>
      </c>
      <c r="C31" s="36">
        <v>75.2</v>
      </c>
      <c r="D31" s="32">
        <v>13611.220000000001</v>
      </c>
    </row>
    <row r="32" spans="1:4" x14ac:dyDescent="0.25">
      <c r="A32" s="31" t="s">
        <v>119</v>
      </c>
      <c r="B32" s="32">
        <v>13536.02</v>
      </c>
      <c r="C32" s="36">
        <v>75.2</v>
      </c>
      <c r="D32" s="32">
        <v>13611.220000000001</v>
      </c>
    </row>
    <row r="33" spans="1:4" x14ac:dyDescent="0.25">
      <c r="A33" s="30" t="s">
        <v>23</v>
      </c>
      <c r="B33" s="32">
        <v>0</v>
      </c>
      <c r="C33" s="36">
        <v>0</v>
      </c>
      <c r="D33" s="32">
        <v>0</v>
      </c>
    </row>
    <row r="34" spans="1:4" x14ac:dyDescent="0.25">
      <c r="A34" s="31" t="s">
        <v>119</v>
      </c>
      <c r="B34" s="32">
        <v>0</v>
      </c>
      <c r="C34" s="36">
        <v>0</v>
      </c>
      <c r="D34" s="32">
        <v>0</v>
      </c>
    </row>
    <row r="35" spans="1:4" x14ac:dyDescent="0.25">
      <c r="A35" s="30" t="s">
        <v>27</v>
      </c>
      <c r="B35" s="32">
        <v>374.08</v>
      </c>
      <c r="C35" s="36">
        <v>0</v>
      </c>
      <c r="D35" s="32">
        <v>374.08</v>
      </c>
    </row>
    <row r="36" spans="1:4" x14ac:dyDescent="0.25">
      <c r="A36" s="31" t="s">
        <v>119</v>
      </c>
      <c r="B36" s="32">
        <v>374.08</v>
      </c>
      <c r="C36" s="36">
        <v>0</v>
      </c>
      <c r="D36" s="32">
        <v>374.08</v>
      </c>
    </row>
    <row r="37" spans="1:4" x14ac:dyDescent="0.25">
      <c r="A37" s="30" t="s">
        <v>32</v>
      </c>
      <c r="B37" s="32">
        <v>26879.360000000001</v>
      </c>
      <c r="C37" s="36">
        <v>0</v>
      </c>
      <c r="D37" s="32">
        <v>26879.360000000001</v>
      </c>
    </row>
    <row r="38" spans="1:4" x14ac:dyDescent="0.25">
      <c r="A38" s="31" t="s">
        <v>119</v>
      </c>
      <c r="B38" s="32">
        <v>26879.360000000001</v>
      </c>
      <c r="C38" s="36">
        <v>0</v>
      </c>
      <c r="D38" s="32">
        <v>26879.360000000001</v>
      </c>
    </row>
    <row r="39" spans="1:4" x14ac:dyDescent="0.25">
      <c r="A39" s="30" t="s">
        <v>35</v>
      </c>
      <c r="B39" s="32">
        <v>701.49</v>
      </c>
      <c r="C39" s="36">
        <v>0</v>
      </c>
      <c r="D39" s="32">
        <v>701.49</v>
      </c>
    </row>
    <row r="40" spans="1:4" x14ac:dyDescent="0.25">
      <c r="A40" s="31" t="s">
        <v>119</v>
      </c>
      <c r="B40" s="32">
        <v>701.49</v>
      </c>
      <c r="C40" s="36">
        <v>0</v>
      </c>
      <c r="D40" s="32">
        <v>701.49</v>
      </c>
    </row>
    <row r="41" spans="1:4" x14ac:dyDescent="0.25">
      <c r="A41" s="30" t="s">
        <v>41</v>
      </c>
      <c r="B41" s="32">
        <v>0</v>
      </c>
      <c r="C41" s="36">
        <v>0</v>
      </c>
      <c r="D41" s="32">
        <v>0</v>
      </c>
    </row>
    <row r="42" spans="1:4" x14ac:dyDescent="0.25">
      <c r="A42" s="31" t="s">
        <v>119</v>
      </c>
      <c r="B42" s="32">
        <v>0</v>
      </c>
      <c r="C42" s="36">
        <v>0</v>
      </c>
      <c r="D42" s="32">
        <v>0</v>
      </c>
    </row>
    <row r="43" spans="1:4" x14ac:dyDescent="0.25">
      <c r="A43" s="30" t="s">
        <v>47</v>
      </c>
      <c r="B43" s="32">
        <v>48.29</v>
      </c>
      <c r="C43" s="36">
        <v>0</v>
      </c>
      <c r="D43" s="32">
        <v>48.29</v>
      </c>
    </row>
    <row r="44" spans="1:4" x14ac:dyDescent="0.25">
      <c r="A44" s="31" t="s">
        <v>119</v>
      </c>
      <c r="B44" s="32">
        <v>48.29</v>
      </c>
      <c r="C44" s="36">
        <v>0</v>
      </c>
      <c r="D44" s="32">
        <v>48.29</v>
      </c>
    </row>
    <row r="45" spans="1:4" x14ac:dyDescent="0.25">
      <c r="A45" s="30" t="s">
        <v>56</v>
      </c>
      <c r="B45" s="32">
        <v>888.95</v>
      </c>
      <c r="C45" s="36">
        <v>0</v>
      </c>
      <c r="D45" s="32">
        <v>888.95</v>
      </c>
    </row>
    <row r="46" spans="1:4" x14ac:dyDescent="0.25">
      <c r="A46" s="31" t="s">
        <v>119</v>
      </c>
      <c r="B46" s="32">
        <v>888.95</v>
      </c>
      <c r="C46" s="36">
        <v>0</v>
      </c>
      <c r="D46" s="32">
        <v>888.95</v>
      </c>
    </row>
    <row r="47" spans="1:4" x14ac:dyDescent="0.25">
      <c r="A47" s="30" t="s">
        <v>60</v>
      </c>
      <c r="B47" s="32">
        <v>530.24</v>
      </c>
      <c r="C47" s="36">
        <v>0</v>
      </c>
      <c r="D47" s="32">
        <v>530.24</v>
      </c>
    </row>
    <row r="48" spans="1:4" x14ac:dyDescent="0.25">
      <c r="A48" s="31" t="s">
        <v>119</v>
      </c>
      <c r="B48" s="32">
        <v>530.24</v>
      </c>
      <c r="C48" s="36">
        <v>0</v>
      </c>
      <c r="D48" s="32">
        <v>530.24</v>
      </c>
    </row>
    <row r="49" spans="1:4" x14ac:dyDescent="0.25">
      <c r="A49" s="30" t="s">
        <v>64</v>
      </c>
      <c r="B49" s="32">
        <v>7891.68</v>
      </c>
      <c r="C49" s="36">
        <v>55.97</v>
      </c>
      <c r="D49" s="32">
        <v>7947.6500000000005</v>
      </c>
    </row>
    <row r="50" spans="1:4" x14ac:dyDescent="0.25">
      <c r="A50" s="31" t="s">
        <v>119</v>
      </c>
      <c r="B50" s="32">
        <v>7891.68</v>
      </c>
      <c r="C50" s="36">
        <v>55.97</v>
      </c>
      <c r="D50" s="32">
        <v>7947.6500000000005</v>
      </c>
    </row>
    <row r="51" spans="1:4" x14ac:dyDescent="0.25">
      <c r="A51" s="30" t="s">
        <v>67</v>
      </c>
      <c r="B51" s="32">
        <v>27048.68</v>
      </c>
      <c r="C51" s="36">
        <v>70.44</v>
      </c>
      <c r="D51" s="32">
        <v>27119.119999999999</v>
      </c>
    </row>
    <row r="52" spans="1:4" x14ac:dyDescent="0.25">
      <c r="A52" s="31" t="s">
        <v>119</v>
      </c>
      <c r="B52" s="32">
        <v>27048.68</v>
      </c>
      <c r="C52" s="36">
        <v>70.44</v>
      </c>
      <c r="D52" s="32">
        <v>27119.119999999999</v>
      </c>
    </row>
    <row r="53" spans="1:4" x14ac:dyDescent="0.25">
      <c r="A53" s="30" t="s">
        <v>69</v>
      </c>
      <c r="B53" s="32">
        <v>2917.05</v>
      </c>
      <c r="C53" s="36">
        <v>0</v>
      </c>
      <c r="D53" s="32">
        <v>2917.05</v>
      </c>
    </row>
    <row r="54" spans="1:4" x14ac:dyDescent="0.25">
      <c r="A54" s="31" t="s">
        <v>119</v>
      </c>
      <c r="B54" s="32">
        <v>2917.05</v>
      </c>
      <c r="C54" s="36">
        <v>0</v>
      </c>
      <c r="D54" s="32">
        <v>2917.05</v>
      </c>
    </row>
    <row r="55" spans="1:4" x14ac:dyDescent="0.25">
      <c r="A55" s="30" t="s">
        <v>71</v>
      </c>
      <c r="B55" s="32">
        <v>6863.98</v>
      </c>
      <c r="C55" s="36">
        <v>0</v>
      </c>
      <c r="D55" s="32">
        <v>6863.98</v>
      </c>
    </row>
    <row r="56" spans="1:4" x14ac:dyDescent="0.25">
      <c r="A56" s="31" t="s">
        <v>119</v>
      </c>
      <c r="B56" s="32">
        <v>6863.98</v>
      </c>
      <c r="C56" s="36">
        <v>0</v>
      </c>
      <c r="D56" s="32">
        <v>6863.98</v>
      </c>
    </row>
    <row r="57" spans="1:4" x14ac:dyDescent="0.25">
      <c r="A57" s="30" t="s">
        <v>75</v>
      </c>
      <c r="B57" s="32">
        <v>8293.9699999999993</v>
      </c>
      <c r="C57" s="36">
        <v>70.290000000000006</v>
      </c>
      <c r="D57" s="32">
        <v>8364.26</v>
      </c>
    </row>
    <row r="58" spans="1:4" x14ac:dyDescent="0.25">
      <c r="A58" s="31" t="s">
        <v>119</v>
      </c>
      <c r="B58" s="32">
        <v>8293.9699999999993</v>
      </c>
      <c r="C58" s="36">
        <v>70.290000000000006</v>
      </c>
      <c r="D58" s="32">
        <v>8364.26</v>
      </c>
    </row>
    <row r="59" spans="1:4" x14ac:dyDescent="0.25">
      <c r="A59" s="30" t="s">
        <v>76</v>
      </c>
      <c r="B59" s="32">
        <v>17408.34</v>
      </c>
      <c r="C59" s="36">
        <v>0</v>
      </c>
      <c r="D59" s="32">
        <v>17408.34</v>
      </c>
    </row>
    <row r="60" spans="1:4" x14ac:dyDescent="0.25">
      <c r="A60" s="31" t="s">
        <v>119</v>
      </c>
      <c r="B60" s="32">
        <v>17408.34</v>
      </c>
      <c r="C60" s="36">
        <v>0</v>
      </c>
      <c r="D60" s="32">
        <v>17408.34</v>
      </c>
    </row>
    <row r="61" spans="1:4" x14ac:dyDescent="0.25">
      <c r="A61" s="30" t="s">
        <v>79</v>
      </c>
      <c r="B61" s="32">
        <v>2156.34</v>
      </c>
      <c r="C61" s="36">
        <v>0</v>
      </c>
      <c r="D61" s="32">
        <v>2156.34</v>
      </c>
    </row>
    <row r="62" spans="1:4" x14ac:dyDescent="0.25">
      <c r="A62" s="31" t="s">
        <v>119</v>
      </c>
      <c r="B62" s="32">
        <v>2156.34</v>
      </c>
      <c r="C62" s="36">
        <v>0</v>
      </c>
      <c r="D62" s="32">
        <v>2156.34</v>
      </c>
    </row>
    <row r="63" spans="1:4" x14ac:dyDescent="0.25">
      <c r="A63" s="30" t="s">
        <v>80</v>
      </c>
      <c r="B63" s="32">
        <v>107865</v>
      </c>
      <c r="C63" s="36">
        <v>164.26</v>
      </c>
      <c r="D63" s="32">
        <v>108029.26</v>
      </c>
    </row>
    <row r="64" spans="1:4" x14ac:dyDescent="0.25">
      <c r="A64" s="31" t="s">
        <v>119</v>
      </c>
      <c r="B64" s="32">
        <v>107865</v>
      </c>
      <c r="C64" s="36">
        <v>164.26</v>
      </c>
      <c r="D64" s="32">
        <v>108029.26</v>
      </c>
    </row>
    <row r="65" spans="1:4" x14ac:dyDescent="0.25">
      <c r="A65" s="30" t="s">
        <v>81</v>
      </c>
      <c r="B65" s="32">
        <v>78.64</v>
      </c>
      <c r="C65" s="36">
        <v>0</v>
      </c>
      <c r="D65" s="32">
        <v>78.64</v>
      </c>
    </row>
    <row r="66" spans="1:4" x14ac:dyDescent="0.25">
      <c r="A66" s="31" t="s">
        <v>119</v>
      </c>
      <c r="B66" s="32">
        <v>78.64</v>
      </c>
      <c r="C66" s="36">
        <v>0</v>
      </c>
      <c r="D66" s="32">
        <v>78.64</v>
      </c>
    </row>
    <row r="67" spans="1:4" x14ac:dyDescent="0.25">
      <c r="A67" s="30" t="s">
        <v>82</v>
      </c>
      <c r="B67" s="32">
        <v>4036.18</v>
      </c>
      <c r="C67" s="36">
        <v>0</v>
      </c>
      <c r="D67" s="32">
        <v>4036.18</v>
      </c>
    </row>
    <row r="68" spans="1:4" x14ac:dyDescent="0.25">
      <c r="A68" s="31" t="s">
        <v>119</v>
      </c>
      <c r="B68" s="32">
        <v>4036.18</v>
      </c>
      <c r="C68" s="36">
        <v>0</v>
      </c>
      <c r="D68" s="32">
        <v>4036.18</v>
      </c>
    </row>
    <row r="69" spans="1:4" x14ac:dyDescent="0.25">
      <c r="A69" s="30" t="s">
        <v>83</v>
      </c>
      <c r="B69" s="32">
        <v>15795.68</v>
      </c>
      <c r="C69" s="36">
        <v>64.209999999999994</v>
      </c>
      <c r="D69" s="32">
        <v>15859.89</v>
      </c>
    </row>
    <row r="70" spans="1:4" x14ac:dyDescent="0.25">
      <c r="A70" s="31" t="s">
        <v>119</v>
      </c>
      <c r="B70" s="32">
        <v>15795.68</v>
      </c>
      <c r="C70" s="36">
        <v>64.209999999999994</v>
      </c>
      <c r="D70" s="32">
        <v>15859.89</v>
      </c>
    </row>
    <row r="71" spans="1:4" x14ac:dyDescent="0.25">
      <c r="A71" s="30" t="s">
        <v>84</v>
      </c>
      <c r="B71" s="32">
        <v>801.66</v>
      </c>
      <c r="C71" s="36">
        <v>0</v>
      </c>
      <c r="D71" s="32">
        <v>801.66</v>
      </c>
    </row>
    <row r="72" spans="1:4" x14ac:dyDescent="0.25">
      <c r="A72" s="31" t="s">
        <v>119</v>
      </c>
      <c r="B72" s="32">
        <v>801.66</v>
      </c>
      <c r="C72" s="36">
        <v>0</v>
      </c>
      <c r="D72" s="32">
        <v>801.66</v>
      </c>
    </row>
    <row r="73" spans="1:4" x14ac:dyDescent="0.25">
      <c r="A73" s="30" t="s">
        <v>85</v>
      </c>
      <c r="B73" s="32">
        <v>0</v>
      </c>
      <c r="C73" s="36">
        <v>0</v>
      </c>
      <c r="D73" s="32">
        <v>0</v>
      </c>
    </row>
    <row r="74" spans="1:4" x14ac:dyDescent="0.25">
      <c r="A74" s="31" t="s">
        <v>119</v>
      </c>
      <c r="B74" s="32">
        <v>0</v>
      </c>
      <c r="C74" s="36">
        <v>0</v>
      </c>
      <c r="D74" s="32">
        <v>0</v>
      </c>
    </row>
    <row r="75" spans="1:4" x14ac:dyDescent="0.25">
      <c r="A75" s="30" t="s">
        <v>86</v>
      </c>
      <c r="B75" s="32">
        <v>632.49</v>
      </c>
      <c r="C75" s="36">
        <v>0</v>
      </c>
      <c r="D75" s="32">
        <v>632.49</v>
      </c>
    </row>
    <row r="76" spans="1:4" x14ac:dyDescent="0.25">
      <c r="A76" s="31" t="s">
        <v>119</v>
      </c>
      <c r="B76" s="32">
        <v>632.49</v>
      </c>
      <c r="C76" s="36">
        <v>0</v>
      </c>
      <c r="D76" s="32">
        <v>632.49</v>
      </c>
    </row>
    <row r="77" spans="1:4" x14ac:dyDescent="0.25">
      <c r="A77" s="30" t="s">
        <v>87</v>
      </c>
      <c r="B77" s="32">
        <v>2596.1999999999998</v>
      </c>
      <c r="C77" s="36">
        <v>0</v>
      </c>
      <c r="D77" s="32">
        <v>2596.1999999999998</v>
      </c>
    </row>
    <row r="78" spans="1:4" x14ac:dyDescent="0.25">
      <c r="A78" s="31" t="s">
        <v>119</v>
      </c>
      <c r="B78" s="32">
        <v>2596.1999999999998</v>
      </c>
      <c r="C78" s="36">
        <v>0</v>
      </c>
      <c r="D78" s="32">
        <v>2596.1999999999998</v>
      </c>
    </row>
    <row r="79" spans="1:4" x14ac:dyDescent="0.25">
      <c r="A79" s="30" t="s">
        <v>90</v>
      </c>
      <c r="B79" s="32">
        <v>14426.24</v>
      </c>
      <c r="C79" s="36">
        <v>0</v>
      </c>
      <c r="D79" s="32">
        <v>14426.24</v>
      </c>
    </row>
    <row r="80" spans="1:4" x14ac:dyDescent="0.25">
      <c r="A80" s="31" t="s">
        <v>119</v>
      </c>
      <c r="B80" s="32">
        <v>14426.24</v>
      </c>
      <c r="C80" s="36">
        <v>0</v>
      </c>
      <c r="D80" s="32">
        <v>14426.24</v>
      </c>
    </row>
    <row r="81" spans="1:4" x14ac:dyDescent="0.25">
      <c r="A81" s="30" t="s">
        <v>91</v>
      </c>
      <c r="B81" s="32">
        <v>13889.18</v>
      </c>
      <c r="C81" s="36">
        <v>0</v>
      </c>
      <c r="D81" s="32">
        <v>13889.18</v>
      </c>
    </row>
    <row r="82" spans="1:4" x14ac:dyDescent="0.25">
      <c r="A82" s="31" t="s">
        <v>119</v>
      </c>
      <c r="B82" s="32">
        <v>13889.18</v>
      </c>
      <c r="C82" s="36">
        <v>0</v>
      </c>
      <c r="D82" s="32">
        <v>13889.18</v>
      </c>
    </row>
    <row r="83" spans="1:4" x14ac:dyDescent="0.25">
      <c r="A83" s="30" t="s">
        <v>94</v>
      </c>
      <c r="B83" s="32">
        <v>0</v>
      </c>
      <c r="C83" s="36">
        <v>0</v>
      </c>
      <c r="D83" s="32">
        <v>0</v>
      </c>
    </row>
    <row r="84" spans="1:4" x14ac:dyDescent="0.25">
      <c r="A84" s="31" t="s">
        <v>119</v>
      </c>
      <c r="B84" s="32">
        <v>0</v>
      </c>
      <c r="C84" s="36">
        <v>0</v>
      </c>
      <c r="D84" s="32">
        <v>0</v>
      </c>
    </row>
    <row r="85" spans="1:4" x14ac:dyDescent="0.25">
      <c r="A85" s="30" t="s">
        <v>95</v>
      </c>
      <c r="B85" s="32">
        <v>13499.01</v>
      </c>
      <c r="C85" s="36">
        <v>0</v>
      </c>
      <c r="D85" s="32">
        <v>13499.01</v>
      </c>
    </row>
    <row r="86" spans="1:4" x14ac:dyDescent="0.25">
      <c r="A86" s="31" t="s">
        <v>119</v>
      </c>
      <c r="B86" s="32">
        <v>13499.01</v>
      </c>
      <c r="C86" s="36">
        <v>0</v>
      </c>
      <c r="D86" s="32">
        <v>13499.01</v>
      </c>
    </row>
    <row r="87" spans="1:4" x14ac:dyDescent="0.25">
      <c r="A87" s="30" t="s">
        <v>97</v>
      </c>
      <c r="B87" s="32">
        <v>4689.4399999999996</v>
      </c>
      <c r="C87" s="36">
        <v>0</v>
      </c>
      <c r="D87" s="32">
        <v>4689.4399999999996</v>
      </c>
    </row>
    <row r="88" spans="1:4" x14ac:dyDescent="0.25">
      <c r="A88" s="31" t="s">
        <v>119</v>
      </c>
      <c r="B88" s="32">
        <v>4689.4399999999996</v>
      </c>
      <c r="C88" s="36">
        <v>0</v>
      </c>
      <c r="D88" s="32">
        <v>4689.4399999999996</v>
      </c>
    </row>
    <row r="89" spans="1:4" x14ac:dyDescent="0.25">
      <c r="A89" s="30" t="s">
        <v>101</v>
      </c>
      <c r="B89" s="32">
        <v>3908.46</v>
      </c>
      <c r="C89" s="36">
        <v>0</v>
      </c>
      <c r="D89" s="32">
        <v>3908.46</v>
      </c>
    </row>
    <row r="90" spans="1:4" x14ac:dyDescent="0.25">
      <c r="A90" s="31" t="s">
        <v>119</v>
      </c>
      <c r="B90" s="32">
        <v>3908.46</v>
      </c>
      <c r="C90" s="36">
        <v>0</v>
      </c>
      <c r="D90" s="32">
        <v>3908.46</v>
      </c>
    </row>
    <row r="91" spans="1:4" x14ac:dyDescent="0.25">
      <c r="A91" s="30" t="s">
        <v>103</v>
      </c>
      <c r="B91" s="32">
        <v>1598.33</v>
      </c>
      <c r="C91" s="36">
        <v>0</v>
      </c>
      <c r="D91" s="32">
        <v>1598.33</v>
      </c>
    </row>
    <row r="92" spans="1:4" x14ac:dyDescent="0.25">
      <c r="A92" s="31" t="s">
        <v>119</v>
      </c>
      <c r="B92" s="32">
        <v>1598.33</v>
      </c>
      <c r="C92" s="36">
        <v>0</v>
      </c>
      <c r="D92" s="32">
        <v>1598.33</v>
      </c>
    </row>
    <row r="93" spans="1:4" x14ac:dyDescent="0.25">
      <c r="A93" s="30" t="s">
        <v>105</v>
      </c>
      <c r="B93" s="32">
        <v>84460.05</v>
      </c>
      <c r="C93" s="36">
        <v>78.64</v>
      </c>
      <c r="D93" s="32">
        <v>84538.69</v>
      </c>
    </row>
    <row r="94" spans="1:4" x14ac:dyDescent="0.25">
      <c r="A94" s="31" t="s">
        <v>119</v>
      </c>
      <c r="B94" s="32">
        <v>84460.05</v>
      </c>
      <c r="C94" s="36">
        <v>78.64</v>
      </c>
      <c r="D94" s="32">
        <v>84538.69</v>
      </c>
    </row>
    <row r="95" spans="1:4" x14ac:dyDescent="0.25">
      <c r="A95" s="30" t="s">
        <v>106</v>
      </c>
      <c r="B95" s="32">
        <v>2645.92</v>
      </c>
      <c r="C95" s="36">
        <v>0</v>
      </c>
      <c r="D95" s="32">
        <v>2645.92</v>
      </c>
    </row>
    <row r="96" spans="1:4" x14ac:dyDescent="0.25">
      <c r="A96" s="31" t="s">
        <v>119</v>
      </c>
      <c r="B96" s="32">
        <v>2645.92</v>
      </c>
      <c r="C96" s="36">
        <v>0</v>
      </c>
      <c r="D96" s="32">
        <v>2645.92</v>
      </c>
    </row>
    <row r="97" spans="1:4" x14ac:dyDescent="0.25">
      <c r="A97" s="28" t="s">
        <v>124</v>
      </c>
      <c r="B97" s="32">
        <v>158785.30000000002</v>
      </c>
      <c r="C97" s="36">
        <v>2555.37</v>
      </c>
      <c r="D97" s="32">
        <v>161340.66999999998</v>
      </c>
    </row>
    <row r="98" spans="1:4" x14ac:dyDescent="0.25">
      <c r="A98" s="29" t="s">
        <v>123</v>
      </c>
      <c r="B98" s="32">
        <v>151690.91999999998</v>
      </c>
      <c r="C98" s="36">
        <v>2441.08</v>
      </c>
      <c r="D98" s="32">
        <v>154131.99999999997</v>
      </c>
    </row>
    <row r="99" spans="1:4" x14ac:dyDescent="0.25">
      <c r="A99" s="30" t="s">
        <v>15</v>
      </c>
      <c r="B99" s="32">
        <v>12885.449999999999</v>
      </c>
      <c r="C99" s="36">
        <v>207.15</v>
      </c>
      <c r="D99" s="32">
        <v>13092.6</v>
      </c>
    </row>
    <row r="100" spans="1:4" x14ac:dyDescent="0.25">
      <c r="A100" s="31" t="s">
        <v>114</v>
      </c>
      <c r="B100" s="32">
        <v>11955.56</v>
      </c>
      <c r="C100" s="36">
        <v>205.34</v>
      </c>
      <c r="D100" s="32">
        <v>12160.9</v>
      </c>
    </row>
    <row r="101" spans="1:4" x14ac:dyDescent="0.25">
      <c r="A101" s="31" t="s">
        <v>119</v>
      </c>
      <c r="B101" s="32">
        <v>929.89</v>
      </c>
      <c r="C101" s="36">
        <v>1.81</v>
      </c>
      <c r="D101" s="32">
        <v>931.69999999999993</v>
      </c>
    </row>
    <row r="102" spans="1:4" x14ac:dyDescent="0.25">
      <c r="A102" s="30" t="s">
        <v>29</v>
      </c>
      <c r="B102" s="32">
        <v>219.62</v>
      </c>
      <c r="C102" s="36">
        <v>3.34</v>
      </c>
      <c r="D102" s="32">
        <v>222.96</v>
      </c>
    </row>
    <row r="103" spans="1:4" x14ac:dyDescent="0.25">
      <c r="A103" s="31" t="s">
        <v>114</v>
      </c>
      <c r="B103" s="32">
        <v>205.24</v>
      </c>
      <c r="C103" s="36">
        <v>3.34</v>
      </c>
      <c r="D103" s="32">
        <v>208.58</v>
      </c>
    </row>
    <row r="104" spans="1:4" x14ac:dyDescent="0.25">
      <c r="A104" s="31" t="s">
        <v>119</v>
      </c>
      <c r="B104" s="32">
        <v>14.38</v>
      </c>
      <c r="C104" s="36">
        <v>0</v>
      </c>
      <c r="D104" s="32">
        <v>14.38</v>
      </c>
    </row>
    <row r="105" spans="1:4" x14ac:dyDescent="0.25">
      <c r="A105" s="30" t="s">
        <v>44</v>
      </c>
      <c r="B105" s="32">
        <v>0</v>
      </c>
      <c r="C105" s="36">
        <v>0</v>
      </c>
      <c r="D105" s="32">
        <v>0</v>
      </c>
    </row>
    <row r="106" spans="1:4" x14ac:dyDescent="0.25">
      <c r="A106" s="31" t="s">
        <v>114</v>
      </c>
      <c r="B106" s="32">
        <v>0</v>
      </c>
      <c r="C106" s="36">
        <v>0</v>
      </c>
      <c r="D106" s="32">
        <v>0</v>
      </c>
    </row>
    <row r="107" spans="1:4" x14ac:dyDescent="0.25">
      <c r="A107" s="31" t="s">
        <v>119</v>
      </c>
      <c r="B107" s="32">
        <v>0</v>
      </c>
      <c r="C107" s="36">
        <v>0</v>
      </c>
      <c r="D107" s="32">
        <v>0</v>
      </c>
    </row>
    <row r="108" spans="1:4" x14ac:dyDescent="0.25">
      <c r="A108" s="30" t="s">
        <v>45</v>
      </c>
      <c r="B108" s="32">
        <v>3340.16</v>
      </c>
      <c r="C108" s="36">
        <v>55.53</v>
      </c>
      <c r="D108" s="32">
        <v>3395.69</v>
      </c>
    </row>
    <row r="109" spans="1:4" x14ac:dyDescent="0.25">
      <c r="A109" s="31" t="s">
        <v>114</v>
      </c>
      <c r="B109" s="32">
        <v>3098.97</v>
      </c>
      <c r="C109" s="36">
        <v>55.53</v>
      </c>
      <c r="D109" s="32">
        <v>3154.5</v>
      </c>
    </row>
    <row r="110" spans="1:4" x14ac:dyDescent="0.25">
      <c r="A110" s="31" t="s">
        <v>119</v>
      </c>
      <c r="B110" s="32">
        <v>241.19</v>
      </c>
      <c r="C110" s="36">
        <v>0</v>
      </c>
      <c r="D110" s="32">
        <v>241.19</v>
      </c>
    </row>
    <row r="111" spans="1:4" x14ac:dyDescent="0.25">
      <c r="A111" s="30" t="s">
        <v>49</v>
      </c>
      <c r="B111" s="32">
        <v>34783.29</v>
      </c>
      <c r="C111" s="36">
        <v>560.56999999999994</v>
      </c>
      <c r="D111" s="32">
        <v>35343.859999999993</v>
      </c>
    </row>
    <row r="112" spans="1:4" x14ac:dyDescent="0.25">
      <c r="A112" s="31" t="s">
        <v>114</v>
      </c>
      <c r="B112" s="32">
        <v>32269.69</v>
      </c>
      <c r="C112" s="36">
        <v>558.4</v>
      </c>
      <c r="D112" s="32">
        <v>32828.089999999997</v>
      </c>
    </row>
    <row r="113" spans="1:4" x14ac:dyDescent="0.25">
      <c r="A113" s="31" t="s">
        <v>119</v>
      </c>
      <c r="B113" s="32">
        <v>2513.6</v>
      </c>
      <c r="C113" s="36">
        <v>2.17</v>
      </c>
      <c r="D113" s="32">
        <v>2515.77</v>
      </c>
    </row>
    <row r="114" spans="1:4" x14ac:dyDescent="0.25">
      <c r="A114" s="30" t="s">
        <v>59</v>
      </c>
      <c r="B114" s="32">
        <v>37476.67</v>
      </c>
      <c r="C114" s="36">
        <v>608.22</v>
      </c>
      <c r="D114" s="32">
        <v>38084.89</v>
      </c>
    </row>
    <row r="115" spans="1:4" x14ac:dyDescent="0.25">
      <c r="A115" s="31" t="s">
        <v>114</v>
      </c>
      <c r="B115" s="32">
        <v>34769.35</v>
      </c>
      <c r="C115" s="36">
        <v>608.22</v>
      </c>
      <c r="D115" s="32">
        <v>35377.57</v>
      </c>
    </row>
    <row r="116" spans="1:4" x14ac:dyDescent="0.25">
      <c r="A116" s="31" t="s">
        <v>119</v>
      </c>
      <c r="B116" s="32">
        <v>2707.32</v>
      </c>
      <c r="C116" s="36">
        <v>0</v>
      </c>
      <c r="D116" s="32">
        <v>2707.32</v>
      </c>
    </row>
    <row r="117" spans="1:4" x14ac:dyDescent="0.25">
      <c r="A117" s="30" t="s">
        <v>277</v>
      </c>
      <c r="B117" s="32">
        <v>33062.39</v>
      </c>
      <c r="C117" s="36">
        <v>534.62</v>
      </c>
      <c r="D117" s="32">
        <v>33597.01</v>
      </c>
    </row>
    <row r="118" spans="1:4" x14ac:dyDescent="0.25">
      <c r="A118" s="31" t="s">
        <v>114</v>
      </c>
      <c r="B118" s="32">
        <v>30673.74</v>
      </c>
      <c r="C118" s="36">
        <v>532.88</v>
      </c>
      <c r="D118" s="32">
        <v>31206.620000000003</v>
      </c>
    </row>
    <row r="119" spans="1:4" x14ac:dyDescent="0.25">
      <c r="A119" s="31" t="s">
        <v>119</v>
      </c>
      <c r="B119" s="32">
        <v>2388.65</v>
      </c>
      <c r="C119" s="36">
        <v>1.74</v>
      </c>
      <c r="D119" s="32">
        <v>2390.39</v>
      </c>
    </row>
    <row r="120" spans="1:4" x14ac:dyDescent="0.25">
      <c r="A120" s="30" t="s">
        <v>70</v>
      </c>
      <c r="B120" s="32">
        <v>3561.4399999999996</v>
      </c>
      <c r="C120" s="36">
        <v>57.04</v>
      </c>
      <c r="D120" s="32">
        <v>3618.4799999999996</v>
      </c>
    </row>
    <row r="121" spans="1:4" x14ac:dyDescent="0.25">
      <c r="A121" s="31" t="s">
        <v>114</v>
      </c>
      <c r="B121" s="32">
        <v>3304.68</v>
      </c>
      <c r="C121" s="36">
        <v>57.04</v>
      </c>
      <c r="D121" s="32">
        <v>3361.72</v>
      </c>
    </row>
    <row r="122" spans="1:4" x14ac:dyDescent="0.25">
      <c r="A122" s="31" t="s">
        <v>119</v>
      </c>
      <c r="B122" s="32">
        <v>256.76</v>
      </c>
      <c r="C122" s="36">
        <v>0</v>
      </c>
      <c r="D122" s="32">
        <v>256.76</v>
      </c>
    </row>
    <row r="123" spans="1:4" x14ac:dyDescent="0.25">
      <c r="A123" s="30" t="s">
        <v>74</v>
      </c>
      <c r="B123" s="32">
        <v>26361.9</v>
      </c>
      <c r="C123" s="36">
        <v>414.61</v>
      </c>
      <c r="D123" s="32">
        <v>26776.510000000002</v>
      </c>
    </row>
    <row r="124" spans="1:4" x14ac:dyDescent="0.25">
      <c r="A124" s="31" t="s">
        <v>114</v>
      </c>
      <c r="B124" s="32">
        <v>24456.720000000001</v>
      </c>
      <c r="C124" s="36">
        <v>416.68</v>
      </c>
      <c r="D124" s="32">
        <v>24873.4</v>
      </c>
    </row>
    <row r="125" spans="1:4" x14ac:dyDescent="0.25">
      <c r="A125" s="31" t="s">
        <v>119</v>
      </c>
      <c r="B125" s="32">
        <v>1905.18</v>
      </c>
      <c r="C125" s="36">
        <v>-2.0699999999999998</v>
      </c>
      <c r="D125" s="32">
        <v>1903.1100000000001</v>
      </c>
    </row>
    <row r="126" spans="1:4" x14ac:dyDescent="0.25">
      <c r="A126" s="29" t="s">
        <v>125</v>
      </c>
      <c r="B126" s="32">
        <v>7094.38</v>
      </c>
      <c r="C126" s="36">
        <v>114.28999999999999</v>
      </c>
      <c r="D126" s="32">
        <v>7208.67</v>
      </c>
    </row>
    <row r="127" spans="1:4" x14ac:dyDescent="0.25">
      <c r="A127" s="30" t="s">
        <v>34</v>
      </c>
      <c r="B127" s="32">
        <v>5465.23</v>
      </c>
      <c r="C127" s="36">
        <v>86.77</v>
      </c>
      <c r="D127" s="32">
        <v>5552</v>
      </c>
    </row>
    <row r="128" spans="1:4" x14ac:dyDescent="0.25">
      <c r="A128" s="31" t="s">
        <v>114</v>
      </c>
      <c r="B128" s="32">
        <v>5071.6899999999996</v>
      </c>
      <c r="C128" s="36">
        <v>86.77</v>
      </c>
      <c r="D128" s="32">
        <v>5158.46</v>
      </c>
    </row>
    <row r="129" spans="1:4" x14ac:dyDescent="0.25">
      <c r="A129" s="31" t="s">
        <v>119</v>
      </c>
      <c r="B129" s="32">
        <v>393.54</v>
      </c>
      <c r="C129" s="36">
        <v>0</v>
      </c>
      <c r="D129" s="32">
        <v>393.54</v>
      </c>
    </row>
    <row r="130" spans="1:4" x14ac:dyDescent="0.25">
      <c r="A130" s="30" t="s">
        <v>38</v>
      </c>
      <c r="B130" s="32">
        <v>1629.15</v>
      </c>
      <c r="C130" s="36">
        <v>27.52</v>
      </c>
      <c r="D130" s="32">
        <v>1656.67</v>
      </c>
    </row>
    <row r="131" spans="1:4" x14ac:dyDescent="0.25">
      <c r="A131" s="31" t="s">
        <v>114</v>
      </c>
      <c r="B131" s="32">
        <v>1511.51</v>
      </c>
      <c r="C131" s="36">
        <v>27.52</v>
      </c>
      <c r="D131" s="32">
        <v>1539.03</v>
      </c>
    </row>
    <row r="132" spans="1:4" x14ac:dyDescent="0.25">
      <c r="A132" s="31" t="s">
        <v>119</v>
      </c>
      <c r="B132" s="32">
        <v>117.64</v>
      </c>
      <c r="C132" s="36">
        <v>0</v>
      </c>
      <c r="D132" s="32">
        <v>117.64</v>
      </c>
    </row>
    <row r="133" spans="1:4" x14ac:dyDescent="0.25">
      <c r="A133" s="27" t="s">
        <v>126</v>
      </c>
      <c r="B133" s="32">
        <v>11650705.920000004</v>
      </c>
      <c r="C133" s="36">
        <v>79969.929999999949</v>
      </c>
      <c r="D133" s="32">
        <v>11730675.849999996</v>
      </c>
    </row>
    <row r="134" spans="1:4" x14ac:dyDescent="0.25">
      <c r="A134" s="28" t="s">
        <v>113</v>
      </c>
      <c r="B134" s="32">
        <v>287832.39999999997</v>
      </c>
      <c r="C134" s="36">
        <v>-751.71</v>
      </c>
      <c r="D134" s="32">
        <v>287080.68999999994</v>
      </c>
    </row>
    <row r="135" spans="1:4" x14ac:dyDescent="0.25">
      <c r="A135" s="29" t="s">
        <v>112</v>
      </c>
      <c r="B135" s="32">
        <v>165157.22999999998</v>
      </c>
      <c r="C135" s="36">
        <v>-409.63</v>
      </c>
      <c r="D135" s="32">
        <v>164747.59999999998</v>
      </c>
    </row>
    <row r="136" spans="1:4" x14ac:dyDescent="0.25">
      <c r="A136" s="30" t="s">
        <v>39</v>
      </c>
      <c r="B136" s="32">
        <v>165157.22999999998</v>
      </c>
      <c r="C136" s="36">
        <v>-409.63</v>
      </c>
      <c r="D136" s="32">
        <v>164747.59999999998</v>
      </c>
    </row>
    <row r="137" spans="1:4" x14ac:dyDescent="0.25">
      <c r="A137" s="31" t="s">
        <v>114</v>
      </c>
      <c r="B137" s="32">
        <v>69958.89</v>
      </c>
      <c r="C137" s="36">
        <v>523.67999999999995</v>
      </c>
      <c r="D137" s="32">
        <v>70482.569999999992</v>
      </c>
    </row>
    <row r="138" spans="1:4" x14ac:dyDescent="0.25">
      <c r="A138" s="31" t="s">
        <v>127</v>
      </c>
      <c r="B138" s="32">
        <v>95198.34</v>
      </c>
      <c r="C138" s="36">
        <v>-933.31</v>
      </c>
      <c r="D138" s="32">
        <v>94265.03</v>
      </c>
    </row>
    <row r="139" spans="1:4" x14ac:dyDescent="0.25">
      <c r="A139" s="29" t="s">
        <v>115</v>
      </c>
      <c r="B139" s="32">
        <v>0</v>
      </c>
      <c r="C139" s="36">
        <v>0</v>
      </c>
      <c r="D139" s="32">
        <v>0</v>
      </c>
    </row>
    <row r="140" spans="1:4" x14ac:dyDescent="0.25">
      <c r="A140" s="30" t="s">
        <v>93</v>
      </c>
      <c r="B140" s="32">
        <v>0</v>
      </c>
      <c r="C140" s="36">
        <v>0</v>
      </c>
      <c r="D140" s="32">
        <v>0</v>
      </c>
    </row>
    <row r="141" spans="1:4" x14ac:dyDescent="0.25">
      <c r="A141" s="31" t="s">
        <v>114</v>
      </c>
      <c r="B141" s="32">
        <v>0</v>
      </c>
      <c r="C141" s="36">
        <v>0</v>
      </c>
      <c r="D141" s="32">
        <v>0</v>
      </c>
    </row>
    <row r="142" spans="1:4" x14ac:dyDescent="0.25">
      <c r="A142" s="31" t="s">
        <v>127</v>
      </c>
      <c r="B142" s="32">
        <v>0</v>
      </c>
      <c r="C142" s="36">
        <v>0</v>
      </c>
      <c r="D142" s="32">
        <v>0</v>
      </c>
    </row>
    <row r="143" spans="1:4" x14ac:dyDescent="0.25">
      <c r="A143" s="29" t="s">
        <v>116</v>
      </c>
      <c r="B143" s="32">
        <v>0</v>
      </c>
      <c r="C143" s="36">
        <v>0</v>
      </c>
      <c r="D143" s="32">
        <v>0</v>
      </c>
    </row>
    <row r="144" spans="1:4" x14ac:dyDescent="0.25">
      <c r="A144" s="30" t="s">
        <v>31</v>
      </c>
      <c r="B144" s="32">
        <v>0</v>
      </c>
      <c r="C144" s="36">
        <v>0</v>
      </c>
      <c r="D144" s="32">
        <v>0</v>
      </c>
    </row>
    <row r="145" spans="1:4" x14ac:dyDescent="0.25">
      <c r="A145" s="31" t="s">
        <v>114</v>
      </c>
      <c r="B145" s="32">
        <v>0</v>
      </c>
      <c r="C145" s="36">
        <v>0</v>
      </c>
      <c r="D145" s="32">
        <v>0</v>
      </c>
    </row>
    <row r="146" spans="1:4" x14ac:dyDescent="0.25">
      <c r="A146" s="31" t="s">
        <v>127</v>
      </c>
      <c r="B146" s="32">
        <v>0</v>
      </c>
      <c r="C146" s="36">
        <v>0</v>
      </c>
      <c r="D146" s="32">
        <v>0</v>
      </c>
    </row>
    <row r="147" spans="1:4" x14ac:dyDescent="0.25">
      <c r="A147" s="29" t="s">
        <v>120</v>
      </c>
      <c r="B147" s="32">
        <v>0</v>
      </c>
      <c r="C147" s="36">
        <v>0</v>
      </c>
      <c r="D147" s="32">
        <v>0</v>
      </c>
    </row>
    <row r="148" spans="1:4" x14ac:dyDescent="0.25">
      <c r="A148" s="30" t="s">
        <v>92</v>
      </c>
      <c r="B148" s="32">
        <v>0</v>
      </c>
      <c r="C148" s="36">
        <v>0</v>
      </c>
      <c r="D148" s="32">
        <v>0</v>
      </c>
    </row>
    <row r="149" spans="1:4" x14ac:dyDescent="0.25">
      <c r="A149" s="31" t="s">
        <v>114</v>
      </c>
      <c r="B149" s="32">
        <v>0</v>
      </c>
      <c r="C149" s="36">
        <v>0</v>
      </c>
      <c r="D149" s="32">
        <v>0</v>
      </c>
    </row>
    <row r="150" spans="1:4" x14ac:dyDescent="0.25">
      <c r="A150" s="31" t="s">
        <v>127</v>
      </c>
      <c r="B150" s="32">
        <v>0</v>
      </c>
      <c r="C150" s="36">
        <v>0</v>
      </c>
      <c r="D150" s="32">
        <v>0</v>
      </c>
    </row>
    <row r="151" spans="1:4" x14ac:dyDescent="0.25">
      <c r="A151" s="29" t="s">
        <v>122</v>
      </c>
      <c r="B151" s="32">
        <v>122675.17</v>
      </c>
      <c r="C151" s="36">
        <v>-342.08000000000004</v>
      </c>
      <c r="D151" s="32">
        <v>122333.09</v>
      </c>
    </row>
    <row r="152" spans="1:4" x14ac:dyDescent="0.25">
      <c r="A152" s="30" t="s">
        <v>78</v>
      </c>
      <c r="B152" s="32">
        <v>122675.17</v>
      </c>
      <c r="C152" s="36">
        <v>-342.08000000000004</v>
      </c>
      <c r="D152" s="32">
        <v>122333.09</v>
      </c>
    </row>
    <row r="153" spans="1:4" x14ac:dyDescent="0.25">
      <c r="A153" s="31" t="s">
        <v>114</v>
      </c>
      <c r="B153" s="32">
        <v>51969.91</v>
      </c>
      <c r="C153" s="36">
        <v>366.75</v>
      </c>
      <c r="D153" s="32">
        <v>52336.66</v>
      </c>
    </row>
    <row r="154" spans="1:4" x14ac:dyDescent="0.25">
      <c r="A154" s="31" t="s">
        <v>127</v>
      </c>
      <c r="B154" s="32">
        <v>70705.259999999995</v>
      </c>
      <c r="C154" s="36">
        <v>-708.83</v>
      </c>
      <c r="D154" s="32">
        <v>69996.429999999993</v>
      </c>
    </row>
    <row r="155" spans="1:4" x14ac:dyDescent="0.25">
      <c r="A155" s="28" t="s">
        <v>118</v>
      </c>
      <c r="B155" s="32">
        <v>8437833.2000000011</v>
      </c>
      <c r="C155" s="36">
        <v>73487.06</v>
      </c>
      <c r="D155" s="32">
        <v>8511320.2599999998</v>
      </c>
    </row>
    <row r="156" spans="1:4" x14ac:dyDescent="0.25">
      <c r="A156" s="29" t="s">
        <v>117</v>
      </c>
      <c r="B156" s="32">
        <v>1114412.92</v>
      </c>
      <c r="C156" s="36">
        <v>9730.51</v>
      </c>
      <c r="D156" s="32">
        <v>1124143.43</v>
      </c>
    </row>
    <row r="157" spans="1:4" x14ac:dyDescent="0.25">
      <c r="A157" s="30" t="s">
        <v>30</v>
      </c>
      <c r="B157" s="32">
        <v>1114412.92</v>
      </c>
      <c r="C157" s="36">
        <v>9730.51</v>
      </c>
      <c r="D157" s="32">
        <v>1124143.43</v>
      </c>
    </row>
    <row r="158" spans="1:4" x14ac:dyDescent="0.25">
      <c r="A158" s="31" t="s">
        <v>114</v>
      </c>
      <c r="B158" s="32">
        <v>984965.98</v>
      </c>
      <c r="C158" s="36">
        <v>9615.19</v>
      </c>
      <c r="D158" s="32">
        <v>994581.16999999993</v>
      </c>
    </row>
    <row r="159" spans="1:4" x14ac:dyDescent="0.25">
      <c r="A159" s="31" t="s">
        <v>119</v>
      </c>
      <c r="B159" s="32">
        <v>129446.94</v>
      </c>
      <c r="C159" s="36">
        <v>115.32</v>
      </c>
      <c r="D159" s="32">
        <v>129562.26000000001</v>
      </c>
    </row>
    <row r="160" spans="1:4" x14ac:dyDescent="0.25">
      <c r="A160" s="29" t="s">
        <v>121</v>
      </c>
      <c r="B160" s="32">
        <v>319495.7</v>
      </c>
      <c r="C160" s="36">
        <v>2848.25</v>
      </c>
      <c r="D160" s="32">
        <v>322343.95</v>
      </c>
    </row>
    <row r="161" spans="1:4" x14ac:dyDescent="0.25">
      <c r="A161" s="30" t="s">
        <v>100</v>
      </c>
      <c r="B161" s="32">
        <v>319495.7</v>
      </c>
      <c r="C161" s="36">
        <v>2848.25</v>
      </c>
      <c r="D161" s="32">
        <v>322343.95</v>
      </c>
    </row>
    <row r="162" spans="1:4" x14ac:dyDescent="0.25">
      <c r="A162" s="31" t="s">
        <v>114</v>
      </c>
      <c r="B162" s="32">
        <v>282407.07</v>
      </c>
      <c r="C162" s="36">
        <v>2753.03</v>
      </c>
      <c r="D162" s="32">
        <v>285160.10000000003</v>
      </c>
    </row>
    <row r="163" spans="1:4" x14ac:dyDescent="0.25">
      <c r="A163" s="31" t="s">
        <v>119</v>
      </c>
      <c r="B163" s="32">
        <v>37088.629999999997</v>
      </c>
      <c r="C163" s="36">
        <v>95.22</v>
      </c>
      <c r="D163" s="32">
        <v>37183.85</v>
      </c>
    </row>
    <row r="164" spans="1:4" x14ac:dyDescent="0.25">
      <c r="A164" s="29" t="s">
        <v>125</v>
      </c>
      <c r="B164" s="32">
        <v>7003924.5800000001</v>
      </c>
      <c r="C164" s="36">
        <v>60908.299999999988</v>
      </c>
      <c r="D164" s="32">
        <v>7064832.8799999999</v>
      </c>
    </row>
    <row r="165" spans="1:4" x14ac:dyDescent="0.25">
      <c r="A165" s="30" t="s">
        <v>16</v>
      </c>
      <c r="B165" s="32">
        <v>17154.55</v>
      </c>
      <c r="C165" s="36">
        <v>138.86000000000001</v>
      </c>
      <c r="D165" s="32">
        <v>17293.41</v>
      </c>
    </row>
    <row r="166" spans="1:4" x14ac:dyDescent="0.25">
      <c r="A166" s="31" t="s">
        <v>114</v>
      </c>
      <c r="B166" s="32">
        <v>15219</v>
      </c>
      <c r="C166" s="36">
        <v>138.86000000000001</v>
      </c>
      <c r="D166" s="32">
        <v>15357.86</v>
      </c>
    </row>
    <row r="167" spans="1:4" x14ac:dyDescent="0.25">
      <c r="A167" s="31" t="s">
        <v>119</v>
      </c>
      <c r="B167" s="32">
        <v>1935.55</v>
      </c>
      <c r="C167" s="36">
        <v>0</v>
      </c>
      <c r="D167" s="32">
        <v>1935.55</v>
      </c>
    </row>
    <row r="168" spans="1:4" x14ac:dyDescent="0.25">
      <c r="A168" s="30" t="s">
        <v>21</v>
      </c>
      <c r="B168" s="32">
        <v>64863.55</v>
      </c>
      <c r="C168" s="36">
        <v>603.88</v>
      </c>
      <c r="D168" s="32">
        <v>65467.429999999993</v>
      </c>
    </row>
    <row r="169" spans="1:4" x14ac:dyDescent="0.25">
      <c r="A169" s="31" t="s">
        <v>114</v>
      </c>
      <c r="B169" s="32">
        <v>57369.32</v>
      </c>
      <c r="C169" s="36">
        <v>603.88</v>
      </c>
      <c r="D169" s="32">
        <v>57973.2</v>
      </c>
    </row>
    <row r="170" spans="1:4" x14ac:dyDescent="0.25">
      <c r="A170" s="31" t="s">
        <v>119</v>
      </c>
      <c r="B170" s="32">
        <v>7494.23</v>
      </c>
      <c r="C170" s="36">
        <v>0</v>
      </c>
      <c r="D170" s="32">
        <v>7494.23</v>
      </c>
    </row>
    <row r="171" spans="1:4" x14ac:dyDescent="0.25">
      <c r="A171" s="30" t="s">
        <v>22</v>
      </c>
      <c r="B171" s="32">
        <v>242341.87</v>
      </c>
      <c r="C171" s="36">
        <v>2048.39</v>
      </c>
      <c r="D171" s="32">
        <v>244390.26</v>
      </c>
    </row>
    <row r="172" spans="1:4" x14ac:dyDescent="0.25">
      <c r="A172" s="31" t="s">
        <v>114</v>
      </c>
      <c r="B172" s="32">
        <v>214210.83</v>
      </c>
      <c r="C172" s="36">
        <v>2048.39</v>
      </c>
      <c r="D172" s="32">
        <v>216259.22</v>
      </c>
    </row>
    <row r="173" spans="1:4" x14ac:dyDescent="0.25">
      <c r="A173" s="31" t="s">
        <v>119</v>
      </c>
      <c r="B173" s="32">
        <v>28131.040000000001</v>
      </c>
      <c r="C173" s="36">
        <v>0</v>
      </c>
      <c r="D173" s="32">
        <v>28131.040000000001</v>
      </c>
    </row>
    <row r="174" spans="1:4" x14ac:dyDescent="0.25">
      <c r="A174" s="30" t="s">
        <v>23</v>
      </c>
      <c r="B174" s="32">
        <v>184.67</v>
      </c>
      <c r="C174" s="36">
        <v>0</v>
      </c>
      <c r="D174" s="32">
        <v>184.67</v>
      </c>
    </row>
    <row r="175" spans="1:4" x14ac:dyDescent="0.25">
      <c r="A175" s="31" t="s">
        <v>114</v>
      </c>
      <c r="B175" s="32">
        <v>184.67</v>
      </c>
      <c r="C175" s="36">
        <v>0</v>
      </c>
      <c r="D175" s="32">
        <v>184.67</v>
      </c>
    </row>
    <row r="176" spans="1:4" x14ac:dyDescent="0.25">
      <c r="A176" s="31" t="s">
        <v>119</v>
      </c>
      <c r="B176" s="32">
        <v>0</v>
      </c>
      <c r="C176" s="36">
        <v>0</v>
      </c>
      <c r="D176" s="32">
        <v>0</v>
      </c>
    </row>
    <row r="177" spans="1:4" x14ac:dyDescent="0.25">
      <c r="A177" s="30" t="s">
        <v>27</v>
      </c>
      <c r="B177" s="32">
        <v>7278.0300000000007</v>
      </c>
      <c r="C177" s="36">
        <v>46.53</v>
      </c>
      <c r="D177" s="32">
        <v>7324.56</v>
      </c>
    </row>
    <row r="178" spans="1:4" x14ac:dyDescent="0.25">
      <c r="A178" s="31" t="s">
        <v>114</v>
      </c>
      <c r="B178" s="32">
        <v>6467.35</v>
      </c>
      <c r="C178" s="36">
        <v>46.53</v>
      </c>
      <c r="D178" s="32">
        <v>6513.88</v>
      </c>
    </row>
    <row r="179" spans="1:4" x14ac:dyDescent="0.25">
      <c r="A179" s="31" t="s">
        <v>119</v>
      </c>
      <c r="B179" s="32">
        <v>810.68</v>
      </c>
      <c r="C179" s="36">
        <v>0</v>
      </c>
      <c r="D179" s="32">
        <v>810.68</v>
      </c>
    </row>
    <row r="180" spans="1:4" x14ac:dyDescent="0.25">
      <c r="A180" s="30" t="s">
        <v>32</v>
      </c>
      <c r="B180" s="32">
        <v>480846.68</v>
      </c>
      <c r="C180" s="36">
        <v>4167.97</v>
      </c>
      <c r="D180" s="32">
        <v>485014.65</v>
      </c>
    </row>
    <row r="181" spans="1:4" x14ac:dyDescent="0.25">
      <c r="A181" s="31" t="s">
        <v>114</v>
      </c>
      <c r="B181" s="32">
        <v>425013.69</v>
      </c>
      <c r="C181" s="36">
        <v>4094.31</v>
      </c>
      <c r="D181" s="32">
        <v>429108</v>
      </c>
    </row>
    <row r="182" spans="1:4" x14ac:dyDescent="0.25">
      <c r="A182" s="31" t="s">
        <v>119</v>
      </c>
      <c r="B182" s="32">
        <v>55832.99</v>
      </c>
      <c r="C182" s="36">
        <v>73.66</v>
      </c>
      <c r="D182" s="32">
        <v>55906.65</v>
      </c>
    </row>
    <row r="183" spans="1:4" x14ac:dyDescent="0.25">
      <c r="A183" s="30" t="s">
        <v>35</v>
      </c>
      <c r="B183" s="32">
        <v>12606.32</v>
      </c>
      <c r="C183" s="36">
        <v>174.87</v>
      </c>
      <c r="D183" s="32">
        <v>12781.19</v>
      </c>
    </row>
    <row r="184" spans="1:4" x14ac:dyDescent="0.25">
      <c r="A184" s="31" t="s">
        <v>114</v>
      </c>
      <c r="B184" s="32">
        <v>11203.03</v>
      </c>
      <c r="C184" s="36">
        <v>104.71</v>
      </c>
      <c r="D184" s="32">
        <v>11307.74</v>
      </c>
    </row>
    <row r="185" spans="1:4" x14ac:dyDescent="0.25">
      <c r="A185" s="31" t="s">
        <v>119</v>
      </c>
      <c r="B185" s="32">
        <v>1403.29</v>
      </c>
      <c r="C185" s="36">
        <v>70.16</v>
      </c>
      <c r="D185" s="32">
        <v>1473.45</v>
      </c>
    </row>
    <row r="186" spans="1:4" x14ac:dyDescent="0.25">
      <c r="A186" s="30" t="s">
        <v>41</v>
      </c>
      <c r="B186" s="32">
        <v>111.52</v>
      </c>
      <c r="C186" s="36">
        <v>0</v>
      </c>
      <c r="D186" s="32">
        <v>111.52</v>
      </c>
    </row>
    <row r="187" spans="1:4" x14ac:dyDescent="0.25">
      <c r="A187" s="31" t="s">
        <v>114</v>
      </c>
      <c r="B187" s="32">
        <v>111.52</v>
      </c>
      <c r="C187" s="36">
        <v>0</v>
      </c>
      <c r="D187" s="32">
        <v>111.52</v>
      </c>
    </row>
    <row r="188" spans="1:4" x14ac:dyDescent="0.25">
      <c r="A188" s="31" t="s">
        <v>119</v>
      </c>
      <c r="B188" s="32">
        <v>0</v>
      </c>
      <c r="C188" s="36">
        <v>0</v>
      </c>
      <c r="D188" s="32">
        <v>0</v>
      </c>
    </row>
    <row r="189" spans="1:4" x14ac:dyDescent="0.25">
      <c r="A189" s="30" t="s">
        <v>47</v>
      </c>
      <c r="B189" s="32">
        <v>0</v>
      </c>
      <c r="C189" s="36">
        <v>0</v>
      </c>
      <c r="D189" s="32">
        <v>0</v>
      </c>
    </row>
    <row r="190" spans="1:4" x14ac:dyDescent="0.25">
      <c r="A190" s="31" t="s">
        <v>114</v>
      </c>
      <c r="B190" s="32">
        <v>0</v>
      </c>
      <c r="C190" s="36">
        <v>0</v>
      </c>
      <c r="D190" s="32">
        <v>0</v>
      </c>
    </row>
    <row r="191" spans="1:4" x14ac:dyDescent="0.25">
      <c r="A191" s="31" t="s">
        <v>119</v>
      </c>
      <c r="B191" s="32">
        <v>0</v>
      </c>
      <c r="C191" s="36">
        <v>0</v>
      </c>
      <c r="D191" s="32">
        <v>0</v>
      </c>
    </row>
    <row r="192" spans="1:4" x14ac:dyDescent="0.25">
      <c r="A192" s="30" t="s">
        <v>56</v>
      </c>
      <c r="B192" s="32">
        <v>16364.369999999999</v>
      </c>
      <c r="C192" s="36">
        <v>82.93</v>
      </c>
      <c r="D192" s="32">
        <v>16447.3</v>
      </c>
    </row>
    <row r="193" spans="1:4" x14ac:dyDescent="0.25">
      <c r="A193" s="31" t="s">
        <v>114</v>
      </c>
      <c r="B193" s="32">
        <v>14511.98</v>
      </c>
      <c r="C193" s="36">
        <v>82.93</v>
      </c>
      <c r="D193" s="32">
        <v>14594.91</v>
      </c>
    </row>
    <row r="194" spans="1:4" x14ac:dyDescent="0.25">
      <c r="A194" s="31" t="s">
        <v>119</v>
      </c>
      <c r="B194" s="32">
        <v>1852.39</v>
      </c>
      <c r="C194" s="36">
        <v>0</v>
      </c>
      <c r="D194" s="32">
        <v>1852.39</v>
      </c>
    </row>
    <row r="195" spans="1:4" x14ac:dyDescent="0.25">
      <c r="A195" s="30" t="s">
        <v>60</v>
      </c>
      <c r="B195" s="32">
        <v>9671.6400000000012</v>
      </c>
      <c r="C195" s="36">
        <v>71.22</v>
      </c>
      <c r="D195" s="32">
        <v>9742.86</v>
      </c>
    </row>
    <row r="196" spans="1:4" x14ac:dyDescent="0.25">
      <c r="A196" s="31" t="s">
        <v>114</v>
      </c>
      <c r="B196" s="32">
        <v>8547.2800000000007</v>
      </c>
      <c r="C196" s="36">
        <v>71.22</v>
      </c>
      <c r="D196" s="32">
        <v>8618.5</v>
      </c>
    </row>
    <row r="197" spans="1:4" x14ac:dyDescent="0.25">
      <c r="A197" s="31" t="s">
        <v>119</v>
      </c>
      <c r="B197" s="32">
        <v>1124.3599999999999</v>
      </c>
      <c r="C197" s="36">
        <v>0</v>
      </c>
      <c r="D197" s="32">
        <v>1124.3599999999999</v>
      </c>
    </row>
    <row r="198" spans="1:4" x14ac:dyDescent="0.25">
      <c r="A198" s="30" t="s">
        <v>64</v>
      </c>
      <c r="B198" s="32">
        <v>141702.06</v>
      </c>
      <c r="C198" s="36">
        <v>1267.28</v>
      </c>
      <c r="D198" s="32">
        <v>142969.34</v>
      </c>
    </row>
    <row r="199" spans="1:4" x14ac:dyDescent="0.25">
      <c r="A199" s="31" t="s">
        <v>114</v>
      </c>
      <c r="B199" s="32">
        <v>125243.45</v>
      </c>
      <c r="C199" s="36">
        <v>1211.3</v>
      </c>
      <c r="D199" s="32">
        <v>126454.75</v>
      </c>
    </row>
    <row r="200" spans="1:4" x14ac:dyDescent="0.25">
      <c r="A200" s="31" t="s">
        <v>119</v>
      </c>
      <c r="B200" s="32">
        <v>16458.61</v>
      </c>
      <c r="C200" s="36">
        <v>55.98</v>
      </c>
      <c r="D200" s="32">
        <v>16514.59</v>
      </c>
    </row>
    <row r="201" spans="1:4" x14ac:dyDescent="0.25">
      <c r="A201" s="30" t="s">
        <v>67</v>
      </c>
      <c r="B201" s="32">
        <v>484795.74</v>
      </c>
      <c r="C201" s="36">
        <v>4275.8500000000004</v>
      </c>
      <c r="D201" s="32">
        <v>489071.58999999997</v>
      </c>
    </row>
    <row r="202" spans="1:4" x14ac:dyDescent="0.25">
      <c r="A202" s="31" t="s">
        <v>114</v>
      </c>
      <c r="B202" s="32">
        <v>428502.36</v>
      </c>
      <c r="C202" s="36">
        <v>4205.3900000000003</v>
      </c>
      <c r="D202" s="32">
        <v>432707.75</v>
      </c>
    </row>
    <row r="203" spans="1:4" x14ac:dyDescent="0.25">
      <c r="A203" s="31" t="s">
        <v>119</v>
      </c>
      <c r="B203" s="32">
        <v>56293.38</v>
      </c>
      <c r="C203" s="36">
        <v>70.459999999999994</v>
      </c>
      <c r="D203" s="32">
        <v>56363.839999999997</v>
      </c>
    </row>
    <row r="204" spans="1:4" x14ac:dyDescent="0.25">
      <c r="A204" s="30" t="s">
        <v>69</v>
      </c>
      <c r="B204" s="32">
        <v>52589.86</v>
      </c>
      <c r="C204" s="36">
        <v>457.16</v>
      </c>
      <c r="D204" s="32">
        <v>53047.020000000004</v>
      </c>
    </row>
    <row r="205" spans="1:4" x14ac:dyDescent="0.25">
      <c r="A205" s="31" t="s">
        <v>114</v>
      </c>
      <c r="B205" s="32">
        <v>46521.05</v>
      </c>
      <c r="C205" s="36">
        <v>457.16</v>
      </c>
      <c r="D205" s="32">
        <v>46978.210000000006</v>
      </c>
    </row>
    <row r="206" spans="1:4" x14ac:dyDescent="0.25">
      <c r="A206" s="31" t="s">
        <v>119</v>
      </c>
      <c r="B206" s="32">
        <v>6068.81</v>
      </c>
      <c r="C206" s="36">
        <v>0</v>
      </c>
      <c r="D206" s="32">
        <v>6068.81</v>
      </c>
    </row>
    <row r="207" spans="1:4" x14ac:dyDescent="0.25">
      <c r="A207" s="30" t="s">
        <v>71</v>
      </c>
      <c r="B207" s="32">
        <v>123356.06999999999</v>
      </c>
      <c r="C207" s="36">
        <v>1089.24</v>
      </c>
      <c r="D207" s="32">
        <v>124445.31</v>
      </c>
    </row>
    <row r="208" spans="1:4" x14ac:dyDescent="0.25">
      <c r="A208" s="31" t="s">
        <v>114</v>
      </c>
      <c r="B208" s="32">
        <v>109072.68</v>
      </c>
      <c r="C208" s="36">
        <v>1089.24</v>
      </c>
      <c r="D208" s="32">
        <v>110161.92</v>
      </c>
    </row>
    <row r="209" spans="1:4" x14ac:dyDescent="0.25">
      <c r="A209" s="31" t="s">
        <v>119</v>
      </c>
      <c r="B209" s="32">
        <v>14283.39</v>
      </c>
      <c r="C209" s="36">
        <v>0</v>
      </c>
      <c r="D209" s="32">
        <v>14283.39</v>
      </c>
    </row>
    <row r="210" spans="1:4" x14ac:dyDescent="0.25">
      <c r="A210" s="30" t="s">
        <v>75</v>
      </c>
      <c r="B210" s="32">
        <v>149059.84</v>
      </c>
      <c r="C210" s="36">
        <v>1206.44</v>
      </c>
      <c r="D210" s="32">
        <v>150266.28</v>
      </c>
    </row>
    <row r="211" spans="1:4" x14ac:dyDescent="0.25">
      <c r="A211" s="31" t="s">
        <v>114</v>
      </c>
      <c r="B211" s="32">
        <v>131765.22</v>
      </c>
      <c r="C211" s="36">
        <v>1206.44</v>
      </c>
      <c r="D211" s="32">
        <v>132971.66</v>
      </c>
    </row>
    <row r="212" spans="1:4" x14ac:dyDescent="0.25">
      <c r="A212" s="31" t="s">
        <v>119</v>
      </c>
      <c r="B212" s="32">
        <v>17294.62</v>
      </c>
      <c r="C212" s="36">
        <v>0</v>
      </c>
      <c r="D212" s="32">
        <v>17294.62</v>
      </c>
    </row>
    <row r="213" spans="1:4" x14ac:dyDescent="0.25">
      <c r="A213" s="30" t="s">
        <v>76</v>
      </c>
      <c r="B213" s="32">
        <v>311428.7</v>
      </c>
      <c r="C213" s="36">
        <v>2740.59</v>
      </c>
      <c r="D213" s="32">
        <v>314169.28999999998</v>
      </c>
    </row>
    <row r="214" spans="1:4" x14ac:dyDescent="0.25">
      <c r="A214" s="31" t="s">
        <v>114</v>
      </c>
      <c r="B214" s="32">
        <v>275291.3</v>
      </c>
      <c r="C214" s="36">
        <v>2683.5</v>
      </c>
      <c r="D214" s="32">
        <v>277974.8</v>
      </c>
    </row>
    <row r="215" spans="1:4" x14ac:dyDescent="0.25">
      <c r="A215" s="31" t="s">
        <v>119</v>
      </c>
      <c r="B215" s="32">
        <v>36137.4</v>
      </c>
      <c r="C215" s="36">
        <v>57.09</v>
      </c>
      <c r="D215" s="32">
        <v>36194.49</v>
      </c>
    </row>
    <row r="216" spans="1:4" x14ac:dyDescent="0.25">
      <c r="A216" s="30" t="s">
        <v>79</v>
      </c>
      <c r="B216" s="32">
        <v>38978.68</v>
      </c>
      <c r="C216" s="36">
        <v>303.97000000000003</v>
      </c>
      <c r="D216" s="32">
        <v>39282.65</v>
      </c>
    </row>
    <row r="217" spans="1:4" x14ac:dyDescent="0.25">
      <c r="A217" s="31" t="s">
        <v>114</v>
      </c>
      <c r="B217" s="32">
        <v>34473.33</v>
      </c>
      <c r="C217" s="36">
        <v>303.97000000000003</v>
      </c>
      <c r="D217" s="32">
        <v>34777.300000000003</v>
      </c>
    </row>
    <row r="218" spans="1:4" x14ac:dyDescent="0.25">
      <c r="A218" s="31" t="s">
        <v>119</v>
      </c>
      <c r="B218" s="32">
        <v>4505.3500000000004</v>
      </c>
      <c r="C218" s="36">
        <v>0</v>
      </c>
      <c r="D218" s="32">
        <v>4505.3500000000004</v>
      </c>
    </row>
    <row r="219" spans="1:4" x14ac:dyDescent="0.25">
      <c r="A219" s="30" t="s">
        <v>80</v>
      </c>
      <c r="B219" s="32">
        <v>1929092.1099999999</v>
      </c>
      <c r="C219" s="36">
        <v>16829.300000000003</v>
      </c>
      <c r="D219" s="32">
        <v>1945921.41</v>
      </c>
    </row>
    <row r="220" spans="1:4" x14ac:dyDescent="0.25">
      <c r="A220" s="31" t="s">
        <v>114</v>
      </c>
      <c r="B220" s="32">
        <v>1704990.17</v>
      </c>
      <c r="C220" s="36">
        <v>16610.240000000002</v>
      </c>
      <c r="D220" s="32">
        <v>1721600.41</v>
      </c>
    </row>
    <row r="221" spans="1:4" x14ac:dyDescent="0.25">
      <c r="A221" s="31" t="s">
        <v>119</v>
      </c>
      <c r="B221" s="32">
        <v>224101.94</v>
      </c>
      <c r="C221" s="36">
        <v>219.06</v>
      </c>
      <c r="D221" s="32">
        <v>224321</v>
      </c>
    </row>
    <row r="222" spans="1:4" x14ac:dyDescent="0.25">
      <c r="A222" s="30" t="s">
        <v>81</v>
      </c>
      <c r="B222" s="32">
        <v>0</v>
      </c>
      <c r="C222" s="36">
        <v>0</v>
      </c>
      <c r="D222" s="32">
        <v>0</v>
      </c>
    </row>
    <row r="223" spans="1:4" x14ac:dyDescent="0.25">
      <c r="A223" s="31" t="s">
        <v>114</v>
      </c>
      <c r="B223" s="32">
        <v>0</v>
      </c>
      <c r="C223" s="36">
        <v>0</v>
      </c>
      <c r="D223" s="32">
        <v>0</v>
      </c>
    </row>
    <row r="224" spans="1:4" x14ac:dyDescent="0.25">
      <c r="A224" s="31" t="s">
        <v>119</v>
      </c>
      <c r="B224" s="32">
        <v>0</v>
      </c>
      <c r="C224" s="36">
        <v>0</v>
      </c>
      <c r="D224" s="32">
        <v>0</v>
      </c>
    </row>
    <row r="225" spans="1:4" x14ac:dyDescent="0.25">
      <c r="A225" s="30" t="s">
        <v>82</v>
      </c>
      <c r="B225" s="32">
        <v>72603.289999999994</v>
      </c>
      <c r="C225" s="36">
        <v>672.34</v>
      </c>
      <c r="D225" s="32">
        <v>73275.62999999999</v>
      </c>
    </row>
    <row r="226" spans="1:4" x14ac:dyDescent="0.25">
      <c r="A226" s="31" t="s">
        <v>114</v>
      </c>
      <c r="B226" s="32">
        <v>64168.71</v>
      </c>
      <c r="C226" s="36">
        <v>672.34</v>
      </c>
      <c r="D226" s="32">
        <v>64841.049999999996</v>
      </c>
    </row>
    <row r="227" spans="1:4" x14ac:dyDescent="0.25">
      <c r="A227" s="31" t="s">
        <v>119</v>
      </c>
      <c r="B227" s="32">
        <v>8434.58</v>
      </c>
      <c r="C227" s="36">
        <v>0</v>
      </c>
      <c r="D227" s="32">
        <v>8434.58</v>
      </c>
    </row>
    <row r="228" spans="1:4" x14ac:dyDescent="0.25">
      <c r="A228" s="30" t="s">
        <v>83</v>
      </c>
      <c r="B228" s="32">
        <v>282666.18</v>
      </c>
      <c r="C228" s="36">
        <v>2419.9</v>
      </c>
      <c r="D228" s="32">
        <v>285086.07999999996</v>
      </c>
    </row>
    <row r="229" spans="1:4" x14ac:dyDescent="0.25">
      <c r="A229" s="31" t="s">
        <v>114</v>
      </c>
      <c r="B229" s="32">
        <v>249847.59</v>
      </c>
      <c r="C229" s="36">
        <v>2419.9</v>
      </c>
      <c r="D229" s="32">
        <v>252267.49</v>
      </c>
    </row>
    <row r="230" spans="1:4" x14ac:dyDescent="0.25">
      <c r="A230" s="31" t="s">
        <v>119</v>
      </c>
      <c r="B230" s="32">
        <v>32818.589999999997</v>
      </c>
      <c r="C230" s="36">
        <v>0</v>
      </c>
      <c r="D230" s="32">
        <v>32818.589999999997</v>
      </c>
    </row>
    <row r="231" spans="1:4" x14ac:dyDescent="0.25">
      <c r="A231" s="30" t="s">
        <v>84</v>
      </c>
      <c r="B231" s="32">
        <v>14642.960000000001</v>
      </c>
      <c r="C231" s="36">
        <v>138.06</v>
      </c>
      <c r="D231" s="32">
        <v>14781.02</v>
      </c>
    </row>
    <row r="232" spans="1:4" x14ac:dyDescent="0.25">
      <c r="A232" s="31" t="s">
        <v>114</v>
      </c>
      <c r="B232" s="32">
        <v>12977.61</v>
      </c>
      <c r="C232" s="36">
        <v>138.06</v>
      </c>
      <c r="D232" s="32">
        <v>13115.67</v>
      </c>
    </row>
    <row r="233" spans="1:4" x14ac:dyDescent="0.25">
      <c r="A233" s="31" t="s">
        <v>119</v>
      </c>
      <c r="B233" s="32">
        <v>1665.35</v>
      </c>
      <c r="C233" s="36">
        <v>0</v>
      </c>
      <c r="D233" s="32">
        <v>1665.35</v>
      </c>
    </row>
    <row r="234" spans="1:4" x14ac:dyDescent="0.25">
      <c r="A234" s="30" t="s">
        <v>85</v>
      </c>
      <c r="B234" s="32">
        <v>53.28</v>
      </c>
      <c r="C234" s="36">
        <v>0</v>
      </c>
      <c r="D234" s="32">
        <v>53.28</v>
      </c>
    </row>
    <row r="235" spans="1:4" x14ac:dyDescent="0.25">
      <c r="A235" s="31" t="s">
        <v>114</v>
      </c>
      <c r="B235" s="32">
        <v>53.28</v>
      </c>
      <c r="C235" s="36">
        <v>0</v>
      </c>
      <c r="D235" s="32">
        <v>53.28</v>
      </c>
    </row>
    <row r="236" spans="1:4" x14ac:dyDescent="0.25">
      <c r="A236" s="31" t="s">
        <v>119</v>
      </c>
      <c r="B236" s="32">
        <v>0</v>
      </c>
      <c r="C236" s="36">
        <v>0</v>
      </c>
      <c r="D236" s="32">
        <v>0</v>
      </c>
    </row>
    <row r="237" spans="1:4" x14ac:dyDescent="0.25">
      <c r="A237" s="30" t="s">
        <v>86</v>
      </c>
      <c r="B237" s="32">
        <v>11686.630000000001</v>
      </c>
      <c r="C237" s="36">
        <v>94.39</v>
      </c>
      <c r="D237" s="32">
        <v>11781.02</v>
      </c>
    </row>
    <row r="238" spans="1:4" x14ac:dyDescent="0.25">
      <c r="A238" s="31" t="s">
        <v>114</v>
      </c>
      <c r="B238" s="32">
        <v>10337.030000000001</v>
      </c>
      <c r="C238" s="36">
        <v>94.39</v>
      </c>
      <c r="D238" s="32">
        <v>10431.42</v>
      </c>
    </row>
    <row r="239" spans="1:4" x14ac:dyDescent="0.25">
      <c r="A239" s="31" t="s">
        <v>119</v>
      </c>
      <c r="B239" s="32">
        <v>1349.6</v>
      </c>
      <c r="C239" s="36">
        <v>0</v>
      </c>
      <c r="D239" s="32">
        <v>1349.6</v>
      </c>
    </row>
    <row r="240" spans="1:4" x14ac:dyDescent="0.25">
      <c r="A240" s="30" t="s">
        <v>87</v>
      </c>
      <c r="B240" s="32">
        <v>47122.9</v>
      </c>
      <c r="C240" s="36">
        <v>458.89</v>
      </c>
      <c r="D240" s="32">
        <v>47581.79</v>
      </c>
    </row>
    <row r="241" spans="1:4" x14ac:dyDescent="0.25">
      <c r="A241" s="31" t="s">
        <v>114</v>
      </c>
      <c r="B241" s="32">
        <v>41656.01</v>
      </c>
      <c r="C241" s="36">
        <v>458.89</v>
      </c>
      <c r="D241" s="32">
        <v>42114.9</v>
      </c>
    </row>
    <row r="242" spans="1:4" x14ac:dyDescent="0.25">
      <c r="A242" s="31" t="s">
        <v>119</v>
      </c>
      <c r="B242" s="32">
        <v>5466.89</v>
      </c>
      <c r="C242" s="36">
        <v>0</v>
      </c>
      <c r="D242" s="32">
        <v>5466.89</v>
      </c>
    </row>
    <row r="243" spans="1:4" x14ac:dyDescent="0.25">
      <c r="A243" s="30" t="s">
        <v>90</v>
      </c>
      <c r="B243" s="32">
        <v>259103.59000000003</v>
      </c>
      <c r="C243" s="36">
        <v>2183.96</v>
      </c>
      <c r="D243" s="32">
        <v>261287.55</v>
      </c>
    </row>
    <row r="244" spans="1:4" x14ac:dyDescent="0.25">
      <c r="A244" s="31" t="s">
        <v>114</v>
      </c>
      <c r="B244" s="32">
        <v>229007.95</v>
      </c>
      <c r="C244" s="36">
        <v>2183.96</v>
      </c>
      <c r="D244" s="32">
        <v>231191.91</v>
      </c>
    </row>
    <row r="245" spans="1:4" x14ac:dyDescent="0.25">
      <c r="A245" s="31" t="s">
        <v>119</v>
      </c>
      <c r="B245" s="32">
        <v>30095.64</v>
      </c>
      <c r="C245" s="36">
        <v>0</v>
      </c>
      <c r="D245" s="32">
        <v>30095.64</v>
      </c>
    </row>
    <row r="246" spans="1:4" x14ac:dyDescent="0.25">
      <c r="A246" s="30" t="s">
        <v>91</v>
      </c>
      <c r="B246" s="32">
        <v>249133.68</v>
      </c>
      <c r="C246" s="36">
        <v>2104.59</v>
      </c>
      <c r="D246" s="32">
        <v>251238.27</v>
      </c>
    </row>
    <row r="247" spans="1:4" x14ac:dyDescent="0.25">
      <c r="A247" s="31" t="s">
        <v>114</v>
      </c>
      <c r="B247" s="32">
        <v>220220.9</v>
      </c>
      <c r="C247" s="36">
        <v>2104.59</v>
      </c>
      <c r="D247" s="32">
        <v>222325.49</v>
      </c>
    </row>
    <row r="248" spans="1:4" x14ac:dyDescent="0.25">
      <c r="A248" s="31" t="s">
        <v>119</v>
      </c>
      <c r="B248" s="32">
        <v>28912.78</v>
      </c>
      <c r="C248" s="36">
        <v>0</v>
      </c>
      <c r="D248" s="32">
        <v>28912.78</v>
      </c>
    </row>
    <row r="249" spans="1:4" x14ac:dyDescent="0.25">
      <c r="A249" s="30" t="s">
        <v>94</v>
      </c>
      <c r="B249" s="32">
        <v>76.239999999999995</v>
      </c>
      <c r="C249" s="36">
        <v>0</v>
      </c>
      <c r="D249" s="32">
        <v>76.239999999999995</v>
      </c>
    </row>
    <row r="250" spans="1:4" x14ac:dyDescent="0.25">
      <c r="A250" s="31" t="s">
        <v>114</v>
      </c>
      <c r="B250" s="32">
        <v>76.239999999999995</v>
      </c>
      <c r="C250" s="36">
        <v>0</v>
      </c>
      <c r="D250" s="32">
        <v>76.239999999999995</v>
      </c>
    </row>
    <row r="251" spans="1:4" x14ac:dyDescent="0.25">
      <c r="A251" s="31" t="s">
        <v>119</v>
      </c>
      <c r="B251" s="32">
        <v>0</v>
      </c>
      <c r="C251" s="36">
        <v>0</v>
      </c>
      <c r="D251" s="32">
        <v>0</v>
      </c>
    </row>
    <row r="252" spans="1:4" x14ac:dyDescent="0.25">
      <c r="A252" s="30" t="s">
        <v>95</v>
      </c>
      <c r="B252" s="32">
        <v>242106.63</v>
      </c>
      <c r="C252" s="36">
        <v>2090.36</v>
      </c>
      <c r="D252" s="32">
        <v>244196.99</v>
      </c>
    </row>
    <row r="253" spans="1:4" x14ac:dyDescent="0.25">
      <c r="A253" s="31" t="s">
        <v>114</v>
      </c>
      <c r="B253" s="32">
        <v>214022.5</v>
      </c>
      <c r="C253" s="36">
        <v>2090.36</v>
      </c>
      <c r="D253" s="32">
        <v>216112.86</v>
      </c>
    </row>
    <row r="254" spans="1:4" x14ac:dyDescent="0.25">
      <c r="A254" s="31" t="s">
        <v>119</v>
      </c>
      <c r="B254" s="32">
        <v>28084.13</v>
      </c>
      <c r="C254" s="36">
        <v>0</v>
      </c>
      <c r="D254" s="32">
        <v>28084.13</v>
      </c>
    </row>
    <row r="255" spans="1:4" x14ac:dyDescent="0.25">
      <c r="A255" s="30" t="s">
        <v>97</v>
      </c>
      <c r="B255" s="32">
        <v>84300.11</v>
      </c>
      <c r="C255" s="36">
        <v>699.93</v>
      </c>
      <c r="D255" s="32">
        <v>85000.04</v>
      </c>
    </row>
    <row r="256" spans="1:4" x14ac:dyDescent="0.25">
      <c r="A256" s="31" t="s">
        <v>114</v>
      </c>
      <c r="B256" s="32">
        <v>74517.119999999995</v>
      </c>
      <c r="C256" s="36">
        <v>699.93</v>
      </c>
      <c r="D256" s="32">
        <v>75217.049999999988</v>
      </c>
    </row>
    <row r="257" spans="1:4" x14ac:dyDescent="0.25">
      <c r="A257" s="31" t="s">
        <v>119</v>
      </c>
      <c r="B257" s="32">
        <v>9782.99</v>
      </c>
      <c r="C257" s="36">
        <v>0</v>
      </c>
      <c r="D257" s="32">
        <v>9782.99</v>
      </c>
    </row>
    <row r="258" spans="1:4" x14ac:dyDescent="0.25">
      <c r="A258" s="30" t="s">
        <v>101</v>
      </c>
      <c r="B258" s="32">
        <v>70514.58</v>
      </c>
      <c r="C258" s="36">
        <v>614.08000000000004</v>
      </c>
      <c r="D258" s="32">
        <v>71128.66</v>
      </c>
    </row>
    <row r="259" spans="1:4" x14ac:dyDescent="0.25">
      <c r="A259" s="31" t="s">
        <v>114</v>
      </c>
      <c r="B259" s="32">
        <v>62353.01</v>
      </c>
      <c r="C259" s="36">
        <v>614.08000000000004</v>
      </c>
      <c r="D259" s="32">
        <v>62967.090000000004</v>
      </c>
    </row>
    <row r="260" spans="1:4" x14ac:dyDescent="0.25">
      <c r="A260" s="31" t="s">
        <v>119</v>
      </c>
      <c r="B260" s="32">
        <v>8161.57</v>
      </c>
      <c r="C260" s="36">
        <v>0</v>
      </c>
      <c r="D260" s="32">
        <v>8161.57</v>
      </c>
    </row>
    <row r="261" spans="1:4" x14ac:dyDescent="0.25">
      <c r="A261" s="30" t="s">
        <v>103</v>
      </c>
      <c r="B261" s="32">
        <v>29336.210000000003</v>
      </c>
      <c r="C261" s="36">
        <v>207.44</v>
      </c>
      <c r="D261" s="32">
        <v>29543.65</v>
      </c>
    </row>
    <row r="262" spans="1:4" x14ac:dyDescent="0.25">
      <c r="A262" s="31" t="s">
        <v>114</v>
      </c>
      <c r="B262" s="32">
        <v>25930.33</v>
      </c>
      <c r="C262" s="36">
        <v>207.44</v>
      </c>
      <c r="D262" s="32">
        <v>26137.77</v>
      </c>
    </row>
    <row r="263" spans="1:4" x14ac:dyDescent="0.25">
      <c r="A263" s="31" t="s">
        <v>119</v>
      </c>
      <c r="B263" s="32">
        <v>3405.88</v>
      </c>
      <c r="C263" s="36">
        <v>0</v>
      </c>
      <c r="D263" s="32">
        <v>3405.88</v>
      </c>
    </row>
    <row r="264" spans="1:4" x14ac:dyDescent="0.25">
      <c r="A264" s="30" t="s">
        <v>105</v>
      </c>
      <c r="B264" s="32">
        <v>1510320.12</v>
      </c>
      <c r="C264" s="36">
        <v>13293.99</v>
      </c>
      <c r="D264" s="32">
        <v>1523614.11</v>
      </c>
    </row>
    <row r="265" spans="1:4" x14ac:dyDescent="0.25">
      <c r="A265" s="31" t="s">
        <v>114</v>
      </c>
      <c r="B265" s="32">
        <v>1334912.8400000001</v>
      </c>
      <c r="C265" s="36">
        <v>13058.02</v>
      </c>
      <c r="D265" s="32">
        <v>1347970.86</v>
      </c>
    </row>
    <row r="266" spans="1:4" x14ac:dyDescent="0.25">
      <c r="A266" s="31" t="s">
        <v>119</v>
      </c>
      <c r="B266" s="32">
        <v>175407.28</v>
      </c>
      <c r="C266" s="36">
        <v>235.97</v>
      </c>
      <c r="D266" s="32">
        <v>175643.25</v>
      </c>
    </row>
    <row r="267" spans="1:4" x14ac:dyDescent="0.25">
      <c r="A267" s="30" t="s">
        <v>106</v>
      </c>
      <c r="B267" s="32">
        <v>47831.92</v>
      </c>
      <c r="C267" s="36">
        <v>425.89</v>
      </c>
      <c r="D267" s="32">
        <v>48257.81</v>
      </c>
    </row>
    <row r="268" spans="1:4" x14ac:dyDescent="0.25">
      <c r="A268" s="31" t="s">
        <v>114</v>
      </c>
      <c r="B268" s="32">
        <v>42279.46</v>
      </c>
      <c r="C268" s="36">
        <v>425.89</v>
      </c>
      <c r="D268" s="32">
        <v>42705.35</v>
      </c>
    </row>
    <row r="269" spans="1:4" x14ac:dyDescent="0.25">
      <c r="A269" s="31" t="s">
        <v>119</v>
      </c>
      <c r="B269" s="32">
        <v>5552.46</v>
      </c>
      <c r="C269" s="36">
        <v>0</v>
      </c>
      <c r="D269" s="32">
        <v>5552.46</v>
      </c>
    </row>
    <row r="270" spans="1:4" x14ac:dyDescent="0.25">
      <c r="A270" s="28" t="s">
        <v>192</v>
      </c>
      <c r="B270" s="32">
        <v>221951.95</v>
      </c>
      <c r="C270" s="36">
        <v>-38.969999999999985</v>
      </c>
      <c r="D270" s="32">
        <v>221912.97999999998</v>
      </c>
    </row>
    <row r="271" spans="1:4" x14ac:dyDescent="0.25">
      <c r="A271" s="29" t="s">
        <v>131</v>
      </c>
      <c r="B271" s="32">
        <v>10829.509999999998</v>
      </c>
      <c r="C271" s="36">
        <v>-50.47</v>
      </c>
      <c r="D271" s="32">
        <v>10779.04</v>
      </c>
    </row>
    <row r="272" spans="1:4" x14ac:dyDescent="0.25">
      <c r="A272" s="30" t="s">
        <v>43</v>
      </c>
      <c r="B272" s="32">
        <v>10829.509999999998</v>
      </c>
      <c r="C272" s="36">
        <v>-50.47</v>
      </c>
      <c r="D272" s="32">
        <v>10779.04</v>
      </c>
    </row>
    <row r="273" spans="1:4" x14ac:dyDescent="0.25">
      <c r="A273" s="31" t="s">
        <v>119</v>
      </c>
      <c r="B273" s="32">
        <v>1442.79</v>
      </c>
      <c r="C273" s="36">
        <v>0</v>
      </c>
      <c r="D273" s="32">
        <v>1442.79</v>
      </c>
    </row>
    <row r="274" spans="1:4" x14ac:dyDescent="0.25">
      <c r="A274" s="31" t="s">
        <v>127</v>
      </c>
      <c r="B274" s="32">
        <v>9386.7199999999993</v>
      </c>
      <c r="C274" s="36">
        <v>-50.47</v>
      </c>
      <c r="D274" s="32">
        <v>9336.25</v>
      </c>
    </row>
    <row r="275" spans="1:4" x14ac:dyDescent="0.25">
      <c r="A275" s="29" t="s">
        <v>140</v>
      </c>
      <c r="B275" s="32">
        <v>211122.44000000006</v>
      </c>
      <c r="C275" s="36">
        <v>11.499999999999972</v>
      </c>
      <c r="D275" s="32">
        <v>211133.94</v>
      </c>
    </row>
    <row r="276" spans="1:4" x14ac:dyDescent="0.25">
      <c r="A276" s="30" t="s">
        <v>9</v>
      </c>
      <c r="B276" s="32">
        <v>81308.540000000008</v>
      </c>
      <c r="C276" s="36">
        <v>78</v>
      </c>
      <c r="D276" s="32">
        <v>81386.540000000008</v>
      </c>
    </row>
    <row r="277" spans="1:4" x14ac:dyDescent="0.25">
      <c r="A277" s="31" t="s">
        <v>119</v>
      </c>
      <c r="B277" s="32">
        <v>10841.29</v>
      </c>
      <c r="C277" s="36">
        <v>78</v>
      </c>
      <c r="D277" s="32">
        <v>10919.29</v>
      </c>
    </row>
    <row r="278" spans="1:4" x14ac:dyDescent="0.25">
      <c r="A278" s="31" t="s">
        <v>127</v>
      </c>
      <c r="B278" s="32">
        <v>70467.25</v>
      </c>
      <c r="C278" s="36">
        <v>0</v>
      </c>
      <c r="D278" s="32">
        <v>70467.25</v>
      </c>
    </row>
    <row r="279" spans="1:4" x14ac:dyDescent="0.25">
      <c r="A279" s="30" t="s">
        <v>24</v>
      </c>
      <c r="B279" s="32">
        <v>7563.54</v>
      </c>
      <c r="C279" s="36">
        <v>-45.59</v>
      </c>
      <c r="D279" s="32">
        <v>7517.95</v>
      </c>
    </row>
    <row r="280" spans="1:4" x14ac:dyDescent="0.25">
      <c r="A280" s="31" t="s">
        <v>119</v>
      </c>
      <c r="B280" s="32">
        <v>999.17</v>
      </c>
      <c r="C280" s="36">
        <v>0</v>
      </c>
      <c r="D280" s="32">
        <v>999.17</v>
      </c>
    </row>
    <row r="281" spans="1:4" x14ac:dyDescent="0.25">
      <c r="A281" s="31" t="s">
        <v>127</v>
      </c>
      <c r="B281" s="32">
        <v>6564.37</v>
      </c>
      <c r="C281" s="36">
        <v>-45.59</v>
      </c>
      <c r="D281" s="32">
        <v>6518.78</v>
      </c>
    </row>
    <row r="282" spans="1:4" x14ac:dyDescent="0.25">
      <c r="A282" s="30" t="s">
        <v>25</v>
      </c>
      <c r="B282" s="32">
        <v>28430.32</v>
      </c>
      <c r="C282" s="36">
        <v>68.259999999999991</v>
      </c>
      <c r="D282" s="32">
        <v>28498.58</v>
      </c>
    </row>
    <row r="283" spans="1:4" x14ac:dyDescent="0.25">
      <c r="A283" s="31" t="s">
        <v>119</v>
      </c>
      <c r="B283" s="32">
        <v>3788.94</v>
      </c>
      <c r="C283" s="36">
        <v>22.03</v>
      </c>
      <c r="D283" s="32">
        <v>3810.9700000000003</v>
      </c>
    </row>
    <row r="284" spans="1:4" x14ac:dyDescent="0.25">
      <c r="A284" s="31" t="s">
        <v>127</v>
      </c>
      <c r="B284" s="32">
        <v>24641.38</v>
      </c>
      <c r="C284" s="36">
        <v>46.23</v>
      </c>
      <c r="D284" s="32">
        <v>24687.61</v>
      </c>
    </row>
    <row r="285" spans="1:4" x14ac:dyDescent="0.25">
      <c r="A285" s="30" t="s">
        <v>28</v>
      </c>
      <c r="B285" s="32">
        <v>9977.4599999999991</v>
      </c>
      <c r="C285" s="36">
        <v>-82.49</v>
      </c>
      <c r="D285" s="32">
        <v>9894.9699999999993</v>
      </c>
    </row>
    <row r="286" spans="1:4" x14ac:dyDescent="0.25">
      <c r="A286" s="31" t="s">
        <v>119</v>
      </c>
      <c r="B286" s="32">
        <v>1316.64</v>
      </c>
      <c r="C286" s="36">
        <v>0</v>
      </c>
      <c r="D286" s="32">
        <v>1316.64</v>
      </c>
    </row>
    <row r="287" spans="1:4" x14ac:dyDescent="0.25">
      <c r="A287" s="31" t="s">
        <v>127</v>
      </c>
      <c r="B287" s="32">
        <v>8660.82</v>
      </c>
      <c r="C287" s="36">
        <v>-82.49</v>
      </c>
      <c r="D287" s="32">
        <v>8578.33</v>
      </c>
    </row>
    <row r="288" spans="1:4" x14ac:dyDescent="0.25">
      <c r="A288" s="30" t="s">
        <v>33</v>
      </c>
      <c r="B288" s="32">
        <v>3709.04</v>
      </c>
      <c r="C288" s="36">
        <v>0</v>
      </c>
      <c r="D288" s="32">
        <v>3709.04</v>
      </c>
    </row>
    <row r="289" spans="1:4" x14ac:dyDescent="0.25">
      <c r="A289" s="31" t="s">
        <v>119</v>
      </c>
      <c r="B289" s="32">
        <v>483.1</v>
      </c>
      <c r="C289" s="36">
        <v>0</v>
      </c>
      <c r="D289" s="32">
        <v>483.1</v>
      </c>
    </row>
    <row r="290" spans="1:4" x14ac:dyDescent="0.25">
      <c r="A290" s="31" t="s">
        <v>127</v>
      </c>
      <c r="B290" s="32">
        <v>3225.94</v>
      </c>
      <c r="C290" s="36">
        <v>0</v>
      </c>
      <c r="D290" s="32">
        <v>3225.94</v>
      </c>
    </row>
    <row r="291" spans="1:4" x14ac:dyDescent="0.25">
      <c r="A291" s="30" t="s">
        <v>42</v>
      </c>
      <c r="B291" s="32">
        <v>34917.4</v>
      </c>
      <c r="C291" s="36">
        <v>-102.4</v>
      </c>
      <c r="D291" s="32">
        <v>34815</v>
      </c>
    </row>
    <row r="292" spans="1:4" x14ac:dyDescent="0.25">
      <c r="A292" s="31" t="s">
        <v>119</v>
      </c>
      <c r="B292" s="32">
        <v>4648.6400000000003</v>
      </c>
      <c r="C292" s="36">
        <v>47.68</v>
      </c>
      <c r="D292" s="32">
        <v>4696.3200000000006</v>
      </c>
    </row>
    <row r="293" spans="1:4" x14ac:dyDescent="0.25">
      <c r="A293" s="31" t="s">
        <v>127</v>
      </c>
      <c r="B293" s="32">
        <v>30268.76</v>
      </c>
      <c r="C293" s="36">
        <v>-150.08000000000001</v>
      </c>
      <c r="D293" s="32">
        <v>30118.679999999997</v>
      </c>
    </row>
    <row r="294" spans="1:4" x14ac:dyDescent="0.25">
      <c r="A294" s="30" t="s">
        <v>58</v>
      </c>
      <c r="B294" s="32">
        <v>8804.33</v>
      </c>
      <c r="C294" s="36">
        <v>0</v>
      </c>
      <c r="D294" s="32">
        <v>8804.33</v>
      </c>
    </row>
    <row r="295" spans="1:4" x14ac:dyDescent="0.25">
      <c r="A295" s="31" t="s">
        <v>119</v>
      </c>
      <c r="B295" s="32">
        <v>1174.55</v>
      </c>
      <c r="C295" s="36">
        <v>0</v>
      </c>
      <c r="D295" s="32">
        <v>1174.55</v>
      </c>
    </row>
    <row r="296" spans="1:4" x14ac:dyDescent="0.25">
      <c r="A296" s="31" t="s">
        <v>127</v>
      </c>
      <c r="B296" s="32">
        <v>7629.78</v>
      </c>
      <c r="C296" s="36">
        <v>0</v>
      </c>
      <c r="D296" s="32">
        <v>7629.78</v>
      </c>
    </row>
    <row r="297" spans="1:4" x14ac:dyDescent="0.25">
      <c r="A297" s="30" t="s">
        <v>62</v>
      </c>
      <c r="B297" s="32">
        <v>6493.53</v>
      </c>
      <c r="C297" s="36">
        <v>45.71</v>
      </c>
      <c r="D297" s="32">
        <v>6539.24</v>
      </c>
    </row>
    <row r="298" spans="1:4" x14ac:dyDescent="0.25">
      <c r="A298" s="31" t="s">
        <v>119</v>
      </c>
      <c r="B298" s="32">
        <v>871.21</v>
      </c>
      <c r="C298" s="36">
        <v>0</v>
      </c>
      <c r="D298" s="32">
        <v>871.21</v>
      </c>
    </row>
    <row r="299" spans="1:4" x14ac:dyDescent="0.25">
      <c r="A299" s="31" t="s">
        <v>127</v>
      </c>
      <c r="B299" s="32">
        <v>5622.32</v>
      </c>
      <c r="C299" s="36">
        <v>45.71</v>
      </c>
      <c r="D299" s="32">
        <v>5668.03</v>
      </c>
    </row>
    <row r="300" spans="1:4" x14ac:dyDescent="0.25">
      <c r="A300" s="30" t="s">
        <v>63</v>
      </c>
      <c r="B300" s="32">
        <v>11889.11</v>
      </c>
      <c r="C300" s="36">
        <v>35.56</v>
      </c>
      <c r="D300" s="32">
        <v>11924.67</v>
      </c>
    </row>
    <row r="301" spans="1:4" x14ac:dyDescent="0.25">
      <c r="A301" s="31" t="s">
        <v>119</v>
      </c>
      <c r="B301" s="32">
        <v>1575.91</v>
      </c>
      <c r="C301" s="36">
        <v>0</v>
      </c>
      <c r="D301" s="32">
        <v>1575.91</v>
      </c>
    </row>
    <row r="302" spans="1:4" x14ac:dyDescent="0.25">
      <c r="A302" s="31" t="s">
        <v>127</v>
      </c>
      <c r="B302" s="32">
        <v>10313.200000000001</v>
      </c>
      <c r="C302" s="36">
        <v>35.56</v>
      </c>
      <c r="D302" s="32">
        <v>10348.76</v>
      </c>
    </row>
    <row r="303" spans="1:4" x14ac:dyDescent="0.25">
      <c r="A303" s="30" t="s">
        <v>66</v>
      </c>
      <c r="B303" s="32">
        <v>16375.91</v>
      </c>
      <c r="C303" s="36">
        <v>64.12</v>
      </c>
      <c r="D303" s="32">
        <v>16440.03</v>
      </c>
    </row>
    <row r="304" spans="1:4" x14ac:dyDescent="0.25">
      <c r="A304" s="31" t="s">
        <v>119</v>
      </c>
      <c r="B304" s="32">
        <v>2173.0500000000002</v>
      </c>
      <c r="C304" s="36">
        <v>20.7</v>
      </c>
      <c r="D304" s="32">
        <v>2193.75</v>
      </c>
    </row>
    <row r="305" spans="1:4" x14ac:dyDescent="0.25">
      <c r="A305" s="31" t="s">
        <v>127</v>
      </c>
      <c r="B305" s="32">
        <v>14202.86</v>
      </c>
      <c r="C305" s="36">
        <v>43.42</v>
      </c>
      <c r="D305" s="32">
        <v>14246.28</v>
      </c>
    </row>
    <row r="306" spans="1:4" x14ac:dyDescent="0.25">
      <c r="A306" s="30" t="s">
        <v>77</v>
      </c>
      <c r="B306" s="32">
        <v>1653.26</v>
      </c>
      <c r="C306" s="36">
        <v>-49.67</v>
      </c>
      <c r="D306" s="32">
        <v>1603.59</v>
      </c>
    </row>
    <row r="307" spans="1:4" x14ac:dyDescent="0.25">
      <c r="A307" s="31" t="s">
        <v>119</v>
      </c>
      <c r="B307" s="32">
        <v>212.98</v>
      </c>
      <c r="C307" s="36">
        <v>0</v>
      </c>
      <c r="D307" s="32">
        <v>212.98</v>
      </c>
    </row>
    <row r="308" spans="1:4" x14ac:dyDescent="0.25">
      <c r="A308" s="31" t="s">
        <v>127</v>
      </c>
      <c r="B308" s="32">
        <v>1440.28</v>
      </c>
      <c r="C308" s="36">
        <v>-49.67</v>
      </c>
      <c r="D308" s="32">
        <v>1390.61</v>
      </c>
    </row>
    <row r="309" spans="1:4" x14ac:dyDescent="0.25">
      <c r="A309" s="28" t="s">
        <v>128</v>
      </c>
      <c r="B309" s="32">
        <v>1377738.8400000003</v>
      </c>
      <c r="C309" s="36">
        <v>2872.76</v>
      </c>
      <c r="D309" s="32">
        <v>1380611.6</v>
      </c>
    </row>
    <row r="310" spans="1:4" x14ac:dyDescent="0.25">
      <c r="A310" s="29" t="s">
        <v>112</v>
      </c>
      <c r="B310" s="32">
        <v>138651.21</v>
      </c>
      <c r="C310" s="36">
        <v>292.95999999999992</v>
      </c>
      <c r="D310" s="32">
        <v>138944.16999999998</v>
      </c>
    </row>
    <row r="311" spans="1:4" x14ac:dyDescent="0.25">
      <c r="A311" s="30" t="s">
        <v>14</v>
      </c>
      <c r="B311" s="32">
        <v>138651.21</v>
      </c>
      <c r="C311" s="36">
        <v>292.95999999999992</v>
      </c>
      <c r="D311" s="32">
        <v>138944.16999999998</v>
      </c>
    </row>
    <row r="312" spans="1:4" x14ac:dyDescent="0.25">
      <c r="A312" s="31" t="s">
        <v>114</v>
      </c>
      <c r="B312" s="32">
        <v>75483.509999999995</v>
      </c>
      <c r="C312" s="36">
        <v>752.15</v>
      </c>
      <c r="D312" s="32">
        <v>76235.659999999989</v>
      </c>
    </row>
    <row r="313" spans="1:4" x14ac:dyDescent="0.25">
      <c r="A313" s="31" t="s">
        <v>119</v>
      </c>
      <c r="B313" s="32">
        <v>10011.549999999999</v>
      </c>
      <c r="C313" s="36">
        <v>16.04</v>
      </c>
      <c r="D313" s="32">
        <v>10027.59</v>
      </c>
    </row>
    <row r="314" spans="1:4" x14ac:dyDescent="0.25">
      <c r="A314" s="31" t="s">
        <v>127</v>
      </c>
      <c r="B314" s="32">
        <v>53156.15</v>
      </c>
      <c r="C314" s="36">
        <v>-475.23</v>
      </c>
      <c r="D314" s="32">
        <v>52680.92</v>
      </c>
    </row>
    <row r="315" spans="1:4" x14ac:dyDescent="0.25">
      <c r="A315" s="30" t="s">
        <v>98</v>
      </c>
      <c r="B315" s="32">
        <v>0</v>
      </c>
      <c r="C315" s="36">
        <v>0</v>
      </c>
      <c r="D315" s="32">
        <v>0</v>
      </c>
    </row>
    <row r="316" spans="1:4" x14ac:dyDescent="0.25">
      <c r="A316" s="31" t="s">
        <v>114</v>
      </c>
      <c r="B316" s="32">
        <v>0</v>
      </c>
      <c r="C316" s="36">
        <v>0</v>
      </c>
      <c r="D316" s="32">
        <v>0</v>
      </c>
    </row>
    <row r="317" spans="1:4" x14ac:dyDescent="0.25">
      <c r="A317" s="31" t="s">
        <v>119</v>
      </c>
      <c r="B317" s="32">
        <v>0</v>
      </c>
      <c r="C317" s="36">
        <v>0</v>
      </c>
      <c r="D317" s="32">
        <v>0</v>
      </c>
    </row>
    <row r="318" spans="1:4" x14ac:dyDescent="0.25">
      <c r="A318" s="31" t="s">
        <v>127</v>
      </c>
      <c r="B318" s="32">
        <v>0</v>
      </c>
      <c r="C318" s="36">
        <v>0</v>
      </c>
      <c r="D318" s="32">
        <v>0</v>
      </c>
    </row>
    <row r="319" spans="1:4" x14ac:dyDescent="0.25">
      <c r="A319" s="29" t="s">
        <v>144</v>
      </c>
      <c r="B319" s="32">
        <v>507165.87</v>
      </c>
      <c r="C319" s="36">
        <v>1029.6000000000004</v>
      </c>
      <c r="D319" s="32">
        <v>508195.47</v>
      </c>
    </row>
    <row r="320" spans="1:4" x14ac:dyDescent="0.25">
      <c r="A320" s="30" t="s">
        <v>102</v>
      </c>
      <c r="B320" s="32">
        <v>507165.87</v>
      </c>
      <c r="C320" s="36">
        <v>1029.6000000000004</v>
      </c>
      <c r="D320" s="32">
        <v>508195.47</v>
      </c>
    </row>
    <row r="321" spans="1:4" x14ac:dyDescent="0.25">
      <c r="A321" s="31" t="s">
        <v>114</v>
      </c>
      <c r="B321" s="32">
        <v>276072.43</v>
      </c>
      <c r="C321" s="36">
        <v>2726.86</v>
      </c>
      <c r="D321" s="32">
        <v>278799.28999999998</v>
      </c>
    </row>
    <row r="322" spans="1:4" x14ac:dyDescent="0.25">
      <c r="A322" s="31" t="s">
        <v>119</v>
      </c>
      <c r="B322" s="32">
        <v>36614.03</v>
      </c>
      <c r="C322" s="36">
        <v>74.78</v>
      </c>
      <c r="D322" s="32">
        <v>36688.81</v>
      </c>
    </row>
    <row r="323" spans="1:4" x14ac:dyDescent="0.25">
      <c r="A323" s="31" t="s">
        <v>127</v>
      </c>
      <c r="B323" s="32">
        <v>194479.41</v>
      </c>
      <c r="C323" s="36">
        <v>-1772.04</v>
      </c>
      <c r="D323" s="32">
        <v>192707.37</v>
      </c>
    </row>
    <row r="324" spans="1:4" x14ac:dyDescent="0.25">
      <c r="A324" s="29" t="s">
        <v>145</v>
      </c>
      <c r="B324" s="32">
        <v>731921.76000000013</v>
      </c>
      <c r="C324" s="36">
        <v>1550.2</v>
      </c>
      <c r="D324" s="32">
        <v>733471.96000000008</v>
      </c>
    </row>
    <row r="325" spans="1:4" x14ac:dyDescent="0.25">
      <c r="A325" s="30" t="s">
        <v>12</v>
      </c>
      <c r="B325" s="32">
        <v>677587.07000000007</v>
      </c>
      <c r="C325" s="36">
        <v>1426.71</v>
      </c>
      <c r="D325" s="32">
        <v>679013.78</v>
      </c>
    </row>
    <row r="326" spans="1:4" x14ac:dyDescent="0.25">
      <c r="A326" s="31" t="s">
        <v>114</v>
      </c>
      <c r="B326" s="32">
        <v>368844.26</v>
      </c>
      <c r="C326" s="36">
        <v>3660.63</v>
      </c>
      <c r="D326" s="32">
        <v>372504.89</v>
      </c>
    </row>
    <row r="327" spans="1:4" x14ac:dyDescent="0.25">
      <c r="A327" s="31" t="s">
        <v>119</v>
      </c>
      <c r="B327" s="32">
        <v>48914.43</v>
      </c>
      <c r="C327" s="36">
        <v>129.91999999999999</v>
      </c>
      <c r="D327" s="32">
        <v>49044.35</v>
      </c>
    </row>
    <row r="328" spans="1:4" x14ac:dyDescent="0.25">
      <c r="A328" s="31" t="s">
        <v>127</v>
      </c>
      <c r="B328" s="32">
        <v>259828.38</v>
      </c>
      <c r="C328" s="36">
        <v>-2363.84</v>
      </c>
      <c r="D328" s="32">
        <v>257464.54</v>
      </c>
    </row>
    <row r="329" spans="1:4" x14ac:dyDescent="0.25">
      <c r="A329" s="30" t="s">
        <v>65</v>
      </c>
      <c r="B329" s="32">
        <v>4445.5</v>
      </c>
      <c r="C329" s="36">
        <v>22.06</v>
      </c>
      <c r="D329" s="32">
        <v>4467.5599999999995</v>
      </c>
    </row>
    <row r="330" spans="1:4" x14ac:dyDescent="0.25">
      <c r="A330" s="31" t="s">
        <v>114</v>
      </c>
      <c r="B330" s="32">
        <v>2426.62</v>
      </c>
      <c r="C330" s="36">
        <v>22.06</v>
      </c>
      <c r="D330" s="32">
        <v>2448.6799999999998</v>
      </c>
    </row>
    <row r="331" spans="1:4" x14ac:dyDescent="0.25">
      <c r="A331" s="31" t="s">
        <v>119</v>
      </c>
      <c r="B331" s="32">
        <v>310.56</v>
      </c>
      <c r="C331" s="36">
        <v>0</v>
      </c>
      <c r="D331" s="32">
        <v>310.56</v>
      </c>
    </row>
    <row r="332" spans="1:4" x14ac:dyDescent="0.25">
      <c r="A332" s="31" t="s">
        <v>127</v>
      </c>
      <c r="B332" s="32">
        <v>1708.32</v>
      </c>
      <c r="C332" s="36">
        <v>0</v>
      </c>
      <c r="D332" s="32">
        <v>1708.32</v>
      </c>
    </row>
    <row r="333" spans="1:4" x14ac:dyDescent="0.25">
      <c r="A333" s="30" t="s">
        <v>89</v>
      </c>
      <c r="B333" s="32">
        <v>49889.19</v>
      </c>
      <c r="C333" s="36">
        <v>101.42999999999998</v>
      </c>
      <c r="D333" s="32">
        <v>49990.62</v>
      </c>
    </row>
    <row r="334" spans="1:4" x14ac:dyDescent="0.25">
      <c r="A334" s="31" t="s">
        <v>114</v>
      </c>
      <c r="B334" s="32">
        <v>27156.53</v>
      </c>
      <c r="C334" s="36">
        <v>275.7</v>
      </c>
      <c r="D334" s="32">
        <v>27432.23</v>
      </c>
    </row>
    <row r="335" spans="1:4" x14ac:dyDescent="0.25">
      <c r="A335" s="31" t="s">
        <v>119</v>
      </c>
      <c r="B335" s="32">
        <v>3602.35</v>
      </c>
      <c r="C335" s="36">
        <v>18.190000000000001</v>
      </c>
      <c r="D335" s="32">
        <v>3620.54</v>
      </c>
    </row>
    <row r="336" spans="1:4" x14ac:dyDescent="0.25">
      <c r="A336" s="31" t="s">
        <v>127</v>
      </c>
      <c r="B336" s="32">
        <v>19130.310000000001</v>
      </c>
      <c r="C336" s="36">
        <v>-192.46</v>
      </c>
      <c r="D336" s="32">
        <v>18937.850000000002</v>
      </c>
    </row>
    <row r="337" spans="1:4" x14ac:dyDescent="0.25">
      <c r="A337" s="28" t="s">
        <v>223</v>
      </c>
      <c r="B337" s="32">
        <v>510444.1100000001</v>
      </c>
      <c r="C337" s="36">
        <v>551.04</v>
      </c>
      <c r="D337" s="32">
        <v>510995.15000000008</v>
      </c>
    </row>
    <row r="338" spans="1:4" x14ac:dyDescent="0.25">
      <c r="A338" s="29" t="s">
        <v>134</v>
      </c>
      <c r="B338" s="32">
        <v>84717.96</v>
      </c>
      <c r="C338" s="36">
        <v>226.93000000000004</v>
      </c>
      <c r="D338" s="32">
        <v>84944.89</v>
      </c>
    </row>
    <row r="339" spans="1:4" x14ac:dyDescent="0.25">
      <c r="A339" s="30" t="s">
        <v>18</v>
      </c>
      <c r="B339" s="32">
        <v>41121.08</v>
      </c>
      <c r="C339" s="36">
        <v>115.41</v>
      </c>
      <c r="D339" s="32">
        <v>41236.490000000005</v>
      </c>
    </row>
    <row r="340" spans="1:4" x14ac:dyDescent="0.25">
      <c r="A340" s="31" t="s">
        <v>114</v>
      </c>
      <c r="B340" s="32">
        <v>20638.79</v>
      </c>
      <c r="C340" s="36">
        <v>211.56</v>
      </c>
      <c r="D340" s="32">
        <v>20850.350000000002</v>
      </c>
    </row>
    <row r="341" spans="1:4" x14ac:dyDescent="0.25">
      <c r="A341" s="31" t="s">
        <v>119</v>
      </c>
      <c r="B341" s="32">
        <v>5001.84</v>
      </c>
      <c r="C341" s="36">
        <v>0</v>
      </c>
      <c r="D341" s="32">
        <v>5001.84</v>
      </c>
    </row>
    <row r="342" spans="1:4" x14ac:dyDescent="0.25">
      <c r="A342" s="31" t="s">
        <v>127</v>
      </c>
      <c r="B342" s="32">
        <v>15480.45</v>
      </c>
      <c r="C342" s="36">
        <v>-96.15</v>
      </c>
      <c r="D342" s="32">
        <v>15384.300000000001</v>
      </c>
    </row>
    <row r="343" spans="1:4" x14ac:dyDescent="0.25">
      <c r="A343" s="30" t="s">
        <v>52</v>
      </c>
      <c r="B343" s="32">
        <v>2029.56</v>
      </c>
      <c r="C343" s="36">
        <v>0</v>
      </c>
      <c r="D343" s="32">
        <v>2029.56</v>
      </c>
    </row>
    <row r="344" spans="1:4" x14ac:dyDescent="0.25">
      <c r="A344" s="31" t="s">
        <v>114</v>
      </c>
      <c r="B344" s="32">
        <v>1032.92</v>
      </c>
      <c r="C344" s="36">
        <v>0</v>
      </c>
      <c r="D344" s="32">
        <v>1032.92</v>
      </c>
    </row>
    <row r="345" spans="1:4" x14ac:dyDescent="0.25">
      <c r="A345" s="31" t="s">
        <v>119</v>
      </c>
      <c r="B345" s="32">
        <v>214.22</v>
      </c>
      <c r="C345" s="36">
        <v>0</v>
      </c>
      <c r="D345" s="32">
        <v>214.22</v>
      </c>
    </row>
    <row r="346" spans="1:4" x14ac:dyDescent="0.25">
      <c r="A346" s="31" t="s">
        <v>127</v>
      </c>
      <c r="B346" s="32">
        <v>782.42</v>
      </c>
      <c r="C346" s="36">
        <v>0</v>
      </c>
      <c r="D346" s="32">
        <v>782.42</v>
      </c>
    </row>
    <row r="347" spans="1:4" x14ac:dyDescent="0.25">
      <c r="A347" s="30" t="s">
        <v>54</v>
      </c>
      <c r="B347" s="32">
        <v>41567.32</v>
      </c>
      <c r="C347" s="36">
        <v>111.52000000000001</v>
      </c>
      <c r="D347" s="32">
        <v>41678.839999999997</v>
      </c>
    </row>
    <row r="348" spans="1:4" x14ac:dyDescent="0.25">
      <c r="A348" s="31" t="s">
        <v>114</v>
      </c>
      <c r="B348" s="32">
        <v>20920.689999999999</v>
      </c>
      <c r="C348" s="36">
        <v>204.43</v>
      </c>
      <c r="D348" s="32">
        <v>21125.119999999999</v>
      </c>
    </row>
    <row r="349" spans="1:4" x14ac:dyDescent="0.25">
      <c r="A349" s="31" t="s">
        <v>119</v>
      </c>
      <c r="B349" s="32">
        <v>5036.96</v>
      </c>
      <c r="C349" s="36">
        <v>0</v>
      </c>
      <c r="D349" s="32">
        <v>5036.96</v>
      </c>
    </row>
    <row r="350" spans="1:4" x14ac:dyDescent="0.25">
      <c r="A350" s="31" t="s">
        <v>127</v>
      </c>
      <c r="B350" s="32">
        <v>15609.67</v>
      </c>
      <c r="C350" s="36">
        <v>-92.91</v>
      </c>
      <c r="D350" s="32">
        <v>15516.76</v>
      </c>
    </row>
    <row r="351" spans="1:4" x14ac:dyDescent="0.25">
      <c r="A351" s="29" t="s">
        <v>138</v>
      </c>
      <c r="B351" s="32">
        <v>264027.19000000006</v>
      </c>
      <c r="C351" s="36">
        <v>201.95</v>
      </c>
      <c r="D351" s="32">
        <v>264229.14000000007</v>
      </c>
    </row>
    <row r="352" spans="1:4" x14ac:dyDescent="0.25">
      <c r="A352" s="30" t="s">
        <v>20</v>
      </c>
      <c r="B352" s="32">
        <v>25855.919999999998</v>
      </c>
      <c r="C352" s="36">
        <v>35.97</v>
      </c>
      <c r="D352" s="32">
        <v>25891.89</v>
      </c>
    </row>
    <row r="353" spans="1:4" x14ac:dyDescent="0.25">
      <c r="A353" s="31" t="s">
        <v>114</v>
      </c>
      <c r="B353" s="32">
        <v>13020.85</v>
      </c>
      <c r="C353" s="36">
        <v>113.05</v>
      </c>
      <c r="D353" s="32">
        <v>13133.9</v>
      </c>
    </row>
    <row r="354" spans="1:4" x14ac:dyDescent="0.25">
      <c r="A354" s="31" t="s">
        <v>119</v>
      </c>
      <c r="B354" s="32">
        <v>3123.27</v>
      </c>
      <c r="C354" s="36">
        <v>0</v>
      </c>
      <c r="D354" s="32">
        <v>3123.27</v>
      </c>
    </row>
    <row r="355" spans="1:4" x14ac:dyDescent="0.25">
      <c r="A355" s="31" t="s">
        <v>127</v>
      </c>
      <c r="B355" s="32">
        <v>9711.7999999999993</v>
      </c>
      <c r="C355" s="36">
        <v>-77.08</v>
      </c>
      <c r="D355" s="32">
        <v>9634.7199999999993</v>
      </c>
    </row>
    <row r="356" spans="1:4" x14ac:dyDescent="0.25">
      <c r="A356" s="30" t="s">
        <v>36</v>
      </c>
      <c r="B356" s="32">
        <v>19568.62</v>
      </c>
      <c r="C356" s="36">
        <v>-3.1799999999999784</v>
      </c>
      <c r="D356" s="32">
        <v>19565.439999999999</v>
      </c>
    </row>
    <row r="357" spans="1:4" x14ac:dyDescent="0.25">
      <c r="A357" s="31" t="s">
        <v>114</v>
      </c>
      <c r="B357" s="32">
        <v>9849.39</v>
      </c>
      <c r="C357" s="36">
        <v>140.96</v>
      </c>
      <c r="D357" s="32">
        <v>9990.3499999999985</v>
      </c>
    </row>
    <row r="358" spans="1:4" x14ac:dyDescent="0.25">
      <c r="A358" s="31" t="s">
        <v>119</v>
      </c>
      <c r="B358" s="32">
        <v>2367.91</v>
      </c>
      <c r="C358" s="36">
        <v>0</v>
      </c>
      <c r="D358" s="32">
        <v>2367.91</v>
      </c>
    </row>
    <row r="359" spans="1:4" x14ac:dyDescent="0.25">
      <c r="A359" s="31" t="s">
        <v>127</v>
      </c>
      <c r="B359" s="32">
        <v>7351.32</v>
      </c>
      <c r="C359" s="36">
        <v>-144.13999999999999</v>
      </c>
      <c r="D359" s="32">
        <v>7207.1799999999994</v>
      </c>
    </row>
    <row r="360" spans="1:4" x14ac:dyDescent="0.25">
      <c r="A360" s="30" t="s">
        <v>50</v>
      </c>
      <c r="B360" s="32">
        <v>32062.989999999998</v>
      </c>
      <c r="C360" s="36">
        <v>46.72</v>
      </c>
      <c r="D360" s="32">
        <v>32109.71</v>
      </c>
    </row>
    <row r="361" spans="1:4" x14ac:dyDescent="0.25">
      <c r="A361" s="31" t="s">
        <v>114</v>
      </c>
      <c r="B361" s="32">
        <v>16095.5</v>
      </c>
      <c r="C361" s="36">
        <v>182.33</v>
      </c>
      <c r="D361" s="32">
        <v>16277.83</v>
      </c>
    </row>
    <row r="362" spans="1:4" x14ac:dyDescent="0.25">
      <c r="A362" s="31" t="s">
        <v>119</v>
      </c>
      <c r="B362" s="32">
        <v>3898.44</v>
      </c>
      <c r="C362" s="36">
        <v>0</v>
      </c>
      <c r="D362" s="32">
        <v>3898.44</v>
      </c>
    </row>
    <row r="363" spans="1:4" x14ac:dyDescent="0.25">
      <c r="A363" s="31" t="s">
        <v>127</v>
      </c>
      <c r="B363" s="32">
        <v>12069.05</v>
      </c>
      <c r="C363" s="36">
        <v>-135.61000000000001</v>
      </c>
      <c r="D363" s="32">
        <v>11933.439999999999</v>
      </c>
    </row>
    <row r="364" spans="1:4" x14ac:dyDescent="0.25">
      <c r="A364" s="30" t="s">
        <v>53</v>
      </c>
      <c r="B364" s="32">
        <v>37381.78</v>
      </c>
      <c r="C364" s="36">
        <v>-65.63</v>
      </c>
      <c r="D364" s="32">
        <v>37316.149999999994</v>
      </c>
    </row>
    <row r="365" spans="1:4" x14ac:dyDescent="0.25">
      <c r="A365" s="31" t="s">
        <v>114</v>
      </c>
      <c r="B365" s="32">
        <v>18788.669999999998</v>
      </c>
      <c r="C365" s="36">
        <v>205.66</v>
      </c>
      <c r="D365" s="32">
        <v>18994.329999999998</v>
      </c>
    </row>
    <row r="366" spans="1:4" x14ac:dyDescent="0.25">
      <c r="A366" s="31" t="s">
        <v>119</v>
      </c>
      <c r="B366" s="32">
        <v>4522.41</v>
      </c>
      <c r="C366" s="36">
        <v>-41.88</v>
      </c>
      <c r="D366" s="32">
        <v>4480.53</v>
      </c>
    </row>
    <row r="367" spans="1:4" x14ac:dyDescent="0.25">
      <c r="A367" s="31" t="s">
        <v>127</v>
      </c>
      <c r="B367" s="32">
        <v>14070.7</v>
      </c>
      <c r="C367" s="36">
        <v>-229.41</v>
      </c>
      <c r="D367" s="32">
        <v>13841.29</v>
      </c>
    </row>
    <row r="368" spans="1:4" x14ac:dyDescent="0.25">
      <c r="A368" s="30" t="s">
        <v>55</v>
      </c>
      <c r="B368" s="32">
        <v>4992.8</v>
      </c>
      <c r="C368" s="36">
        <v>20.79</v>
      </c>
      <c r="D368" s="32">
        <v>5013.59</v>
      </c>
    </row>
    <row r="369" spans="1:4" x14ac:dyDescent="0.25">
      <c r="A369" s="31" t="s">
        <v>114</v>
      </c>
      <c r="B369" s="32">
        <v>2516.08</v>
      </c>
      <c r="C369" s="36">
        <v>20.79</v>
      </c>
      <c r="D369" s="32">
        <v>2536.87</v>
      </c>
    </row>
    <row r="370" spans="1:4" x14ac:dyDescent="0.25">
      <c r="A370" s="31" t="s">
        <v>119</v>
      </c>
      <c r="B370" s="32">
        <v>605.48</v>
      </c>
      <c r="C370" s="36">
        <v>0</v>
      </c>
      <c r="D370" s="32">
        <v>605.48</v>
      </c>
    </row>
    <row r="371" spans="1:4" x14ac:dyDescent="0.25">
      <c r="A371" s="31" t="s">
        <v>127</v>
      </c>
      <c r="B371" s="32">
        <v>1871.24</v>
      </c>
      <c r="C371" s="36">
        <v>0</v>
      </c>
      <c r="D371" s="32">
        <v>1871.24</v>
      </c>
    </row>
    <row r="372" spans="1:4" x14ac:dyDescent="0.25">
      <c r="A372" s="30" t="s">
        <v>57</v>
      </c>
      <c r="B372" s="32">
        <v>7991.91</v>
      </c>
      <c r="C372" s="36">
        <v>-29.54</v>
      </c>
      <c r="D372" s="32">
        <v>7962.369999999999</v>
      </c>
    </row>
    <row r="373" spans="1:4" x14ac:dyDescent="0.25">
      <c r="A373" s="31" t="s">
        <v>114</v>
      </c>
      <c r="B373" s="32">
        <v>4032.06</v>
      </c>
      <c r="C373" s="36">
        <v>59.88</v>
      </c>
      <c r="D373" s="32">
        <v>4091.94</v>
      </c>
    </row>
    <row r="374" spans="1:4" x14ac:dyDescent="0.25">
      <c r="A374" s="31" t="s">
        <v>119</v>
      </c>
      <c r="B374" s="32">
        <v>938.88</v>
      </c>
      <c r="C374" s="36">
        <v>-89.42</v>
      </c>
      <c r="D374" s="32">
        <v>849.46</v>
      </c>
    </row>
    <row r="375" spans="1:4" x14ac:dyDescent="0.25">
      <c r="A375" s="31" t="s">
        <v>127</v>
      </c>
      <c r="B375" s="32">
        <v>3020.97</v>
      </c>
      <c r="C375" s="36">
        <v>0</v>
      </c>
      <c r="D375" s="32">
        <v>3020.97</v>
      </c>
    </row>
    <row r="376" spans="1:4" x14ac:dyDescent="0.25">
      <c r="A376" s="30" t="s">
        <v>61</v>
      </c>
      <c r="B376" s="32">
        <v>13042.46</v>
      </c>
      <c r="C376" s="36">
        <v>-114.21000000000001</v>
      </c>
      <c r="D376" s="32">
        <v>12928.25</v>
      </c>
    </row>
    <row r="377" spans="1:4" x14ac:dyDescent="0.25">
      <c r="A377" s="31" t="s">
        <v>114</v>
      </c>
      <c r="B377" s="32">
        <v>6592.25</v>
      </c>
      <c r="C377" s="36">
        <v>66.150000000000006</v>
      </c>
      <c r="D377" s="32">
        <v>6658.4</v>
      </c>
    </row>
    <row r="378" spans="1:4" x14ac:dyDescent="0.25">
      <c r="A378" s="31" t="s">
        <v>119</v>
      </c>
      <c r="B378" s="32">
        <v>1580.26</v>
      </c>
      <c r="C378" s="36">
        <v>0</v>
      </c>
      <c r="D378" s="32">
        <v>1580.26</v>
      </c>
    </row>
    <row r="379" spans="1:4" x14ac:dyDescent="0.25">
      <c r="A379" s="31" t="s">
        <v>127</v>
      </c>
      <c r="B379" s="32">
        <v>4869.95</v>
      </c>
      <c r="C379" s="36">
        <v>-180.36</v>
      </c>
      <c r="D379" s="32">
        <v>4689.59</v>
      </c>
    </row>
    <row r="380" spans="1:4" x14ac:dyDescent="0.25">
      <c r="A380" s="30" t="s">
        <v>88</v>
      </c>
      <c r="B380" s="32">
        <v>10885.46</v>
      </c>
      <c r="C380" s="36">
        <v>21.32</v>
      </c>
      <c r="D380" s="32">
        <v>10906.779999999999</v>
      </c>
    </row>
    <row r="381" spans="1:4" x14ac:dyDescent="0.25">
      <c r="A381" s="31" t="s">
        <v>114</v>
      </c>
      <c r="B381" s="32">
        <v>5498.94</v>
      </c>
      <c r="C381" s="36">
        <v>21.32</v>
      </c>
      <c r="D381" s="32">
        <v>5520.2599999999993</v>
      </c>
    </row>
    <row r="382" spans="1:4" x14ac:dyDescent="0.25">
      <c r="A382" s="31" t="s">
        <v>119</v>
      </c>
      <c r="B382" s="32">
        <v>1288.96</v>
      </c>
      <c r="C382" s="36">
        <v>0</v>
      </c>
      <c r="D382" s="32">
        <v>1288.96</v>
      </c>
    </row>
    <row r="383" spans="1:4" x14ac:dyDescent="0.25">
      <c r="A383" s="31" t="s">
        <v>127</v>
      </c>
      <c r="B383" s="32">
        <v>4097.5600000000004</v>
      </c>
      <c r="C383" s="36">
        <v>0</v>
      </c>
      <c r="D383" s="32">
        <v>4097.5600000000004</v>
      </c>
    </row>
    <row r="384" spans="1:4" x14ac:dyDescent="0.25">
      <c r="A384" s="30" t="s">
        <v>99</v>
      </c>
      <c r="B384" s="32">
        <v>4692.22</v>
      </c>
      <c r="C384" s="36">
        <v>42.14</v>
      </c>
      <c r="D384" s="32">
        <v>4734.3599999999997</v>
      </c>
    </row>
    <row r="385" spans="1:4" x14ac:dyDescent="0.25">
      <c r="A385" s="31" t="s">
        <v>114</v>
      </c>
      <c r="B385" s="32">
        <v>2402.09</v>
      </c>
      <c r="C385" s="36">
        <v>42.14</v>
      </c>
      <c r="D385" s="32">
        <v>2444.23</v>
      </c>
    </row>
    <row r="386" spans="1:4" x14ac:dyDescent="0.25">
      <c r="A386" s="31" t="s">
        <v>119</v>
      </c>
      <c r="B386" s="32">
        <v>566.35</v>
      </c>
      <c r="C386" s="36">
        <v>0</v>
      </c>
      <c r="D386" s="32">
        <v>566.35</v>
      </c>
    </row>
    <row r="387" spans="1:4" x14ac:dyDescent="0.25">
      <c r="A387" s="31" t="s">
        <v>127</v>
      </c>
      <c r="B387" s="32">
        <v>1723.78</v>
      </c>
      <c r="C387" s="36">
        <v>0</v>
      </c>
      <c r="D387" s="32">
        <v>1723.78</v>
      </c>
    </row>
    <row r="388" spans="1:4" x14ac:dyDescent="0.25">
      <c r="A388" s="30" t="s">
        <v>104</v>
      </c>
      <c r="B388" s="32">
        <v>107553.03</v>
      </c>
      <c r="C388" s="36">
        <v>247.57</v>
      </c>
      <c r="D388" s="32">
        <v>107800.6</v>
      </c>
    </row>
    <row r="389" spans="1:4" x14ac:dyDescent="0.25">
      <c r="A389" s="31" t="s">
        <v>114</v>
      </c>
      <c r="B389" s="32">
        <v>54034.04</v>
      </c>
      <c r="C389" s="36">
        <v>600.16</v>
      </c>
      <c r="D389" s="32">
        <v>54634.200000000004</v>
      </c>
    </row>
    <row r="390" spans="1:4" x14ac:dyDescent="0.25">
      <c r="A390" s="31" t="s">
        <v>119</v>
      </c>
      <c r="B390" s="32">
        <v>13052.41</v>
      </c>
      <c r="C390" s="36">
        <v>43.37</v>
      </c>
      <c r="D390" s="32">
        <v>13095.78</v>
      </c>
    </row>
    <row r="391" spans="1:4" x14ac:dyDescent="0.25">
      <c r="A391" s="31" t="s">
        <v>127</v>
      </c>
      <c r="B391" s="32">
        <v>40466.58</v>
      </c>
      <c r="C391" s="36">
        <v>-395.96</v>
      </c>
      <c r="D391" s="32">
        <v>40070.620000000003</v>
      </c>
    </row>
    <row r="392" spans="1:4" x14ac:dyDescent="0.25">
      <c r="A392" s="29" t="s">
        <v>139</v>
      </c>
      <c r="B392" s="32">
        <v>161698.95999999996</v>
      </c>
      <c r="C392" s="36">
        <v>122.16000000000005</v>
      </c>
      <c r="D392" s="32">
        <v>161821.11999999997</v>
      </c>
    </row>
    <row r="393" spans="1:4" x14ac:dyDescent="0.25">
      <c r="A393" s="30" t="s">
        <v>10</v>
      </c>
      <c r="B393" s="32">
        <v>35043.919999999998</v>
      </c>
      <c r="C393" s="36">
        <v>-158.04</v>
      </c>
      <c r="D393" s="32">
        <v>34885.879999999997</v>
      </c>
    </row>
    <row r="394" spans="1:4" x14ac:dyDescent="0.25">
      <c r="A394" s="31" t="s">
        <v>114</v>
      </c>
      <c r="B394" s="32">
        <v>17617.89</v>
      </c>
      <c r="C394" s="36">
        <v>183.53</v>
      </c>
      <c r="D394" s="32">
        <v>17801.419999999998</v>
      </c>
    </row>
    <row r="395" spans="1:4" x14ac:dyDescent="0.25">
      <c r="A395" s="31" t="s">
        <v>119</v>
      </c>
      <c r="B395" s="32">
        <v>4247.5600000000004</v>
      </c>
      <c r="C395" s="36">
        <v>-91.34</v>
      </c>
      <c r="D395" s="32">
        <v>4156.22</v>
      </c>
    </row>
    <row r="396" spans="1:4" x14ac:dyDescent="0.25">
      <c r="A396" s="31" t="s">
        <v>127</v>
      </c>
      <c r="B396" s="32">
        <v>13178.47</v>
      </c>
      <c r="C396" s="36">
        <v>-250.23</v>
      </c>
      <c r="D396" s="32">
        <v>12928.24</v>
      </c>
    </row>
    <row r="397" spans="1:4" x14ac:dyDescent="0.25">
      <c r="A397" s="30" t="s">
        <v>11</v>
      </c>
      <c r="B397" s="32">
        <v>5836.6100000000006</v>
      </c>
      <c r="C397" s="36">
        <v>-108.98000000000002</v>
      </c>
      <c r="D397" s="32">
        <v>5727.63</v>
      </c>
    </row>
    <row r="398" spans="1:4" x14ac:dyDescent="0.25">
      <c r="A398" s="31" t="s">
        <v>114</v>
      </c>
      <c r="B398" s="32">
        <v>2962.12</v>
      </c>
      <c r="C398" s="36">
        <v>35.26</v>
      </c>
      <c r="D398" s="32">
        <v>2997.38</v>
      </c>
    </row>
    <row r="399" spans="1:4" x14ac:dyDescent="0.25">
      <c r="A399" s="31" t="s">
        <v>119</v>
      </c>
      <c r="B399" s="32">
        <v>710.86</v>
      </c>
      <c r="C399" s="36">
        <v>0</v>
      </c>
      <c r="D399" s="32">
        <v>710.86</v>
      </c>
    </row>
    <row r="400" spans="1:4" x14ac:dyDescent="0.25">
      <c r="A400" s="31" t="s">
        <v>127</v>
      </c>
      <c r="B400" s="32">
        <v>2163.63</v>
      </c>
      <c r="C400" s="36">
        <v>-144.24</v>
      </c>
      <c r="D400" s="32">
        <v>2019.39</v>
      </c>
    </row>
    <row r="401" spans="1:4" x14ac:dyDescent="0.25">
      <c r="A401" s="30" t="s">
        <v>13</v>
      </c>
      <c r="B401" s="32">
        <v>26477.95</v>
      </c>
      <c r="C401" s="36">
        <v>56.67</v>
      </c>
      <c r="D401" s="32">
        <v>26534.620000000003</v>
      </c>
    </row>
    <row r="402" spans="1:4" x14ac:dyDescent="0.25">
      <c r="A402" s="31" t="s">
        <v>114</v>
      </c>
      <c r="B402" s="32">
        <v>13297.45</v>
      </c>
      <c r="C402" s="36">
        <v>116</v>
      </c>
      <c r="D402" s="32">
        <v>13413.45</v>
      </c>
    </row>
    <row r="403" spans="1:4" x14ac:dyDescent="0.25">
      <c r="A403" s="31" t="s">
        <v>119</v>
      </c>
      <c r="B403" s="32">
        <v>3215.52</v>
      </c>
      <c r="C403" s="36">
        <v>0</v>
      </c>
      <c r="D403" s="32">
        <v>3215.52</v>
      </c>
    </row>
    <row r="404" spans="1:4" x14ac:dyDescent="0.25">
      <c r="A404" s="31" t="s">
        <v>127</v>
      </c>
      <c r="B404" s="32">
        <v>9964.98</v>
      </c>
      <c r="C404" s="36">
        <v>-59.33</v>
      </c>
      <c r="D404" s="32">
        <v>9905.65</v>
      </c>
    </row>
    <row r="405" spans="1:4" x14ac:dyDescent="0.25">
      <c r="A405" s="30" t="s">
        <v>37</v>
      </c>
      <c r="B405" s="32">
        <v>728.8599999999999</v>
      </c>
      <c r="C405" s="36">
        <v>0</v>
      </c>
      <c r="D405" s="32">
        <v>728.8599999999999</v>
      </c>
    </row>
    <row r="406" spans="1:4" x14ac:dyDescent="0.25">
      <c r="A406" s="31" t="s">
        <v>114</v>
      </c>
      <c r="B406" s="32">
        <v>377.53</v>
      </c>
      <c r="C406" s="36">
        <v>0</v>
      </c>
      <c r="D406" s="32">
        <v>377.53</v>
      </c>
    </row>
    <row r="407" spans="1:4" x14ac:dyDescent="0.25">
      <c r="A407" s="31" t="s">
        <v>119</v>
      </c>
      <c r="B407" s="32">
        <v>93.96</v>
      </c>
      <c r="C407" s="36">
        <v>0</v>
      </c>
      <c r="D407" s="32">
        <v>93.96</v>
      </c>
    </row>
    <row r="408" spans="1:4" x14ac:dyDescent="0.25">
      <c r="A408" s="31" t="s">
        <v>127</v>
      </c>
      <c r="B408" s="32">
        <v>257.37</v>
      </c>
      <c r="C408" s="36">
        <v>0</v>
      </c>
      <c r="D408" s="32">
        <v>257.37</v>
      </c>
    </row>
    <row r="409" spans="1:4" x14ac:dyDescent="0.25">
      <c r="A409" s="30" t="s">
        <v>46</v>
      </c>
      <c r="B409" s="32">
        <v>85482.76999999999</v>
      </c>
      <c r="C409" s="36">
        <v>241.48000000000002</v>
      </c>
      <c r="D409" s="32">
        <v>85724.25</v>
      </c>
    </row>
    <row r="410" spans="1:4" x14ac:dyDescent="0.25">
      <c r="A410" s="31" t="s">
        <v>114</v>
      </c>
      <c r="B410" s="32">
        <v>42930.09</v>
      </c>
      <c r="C410" s="36">
        <v>483.3</v>
      </c>
      <c r="D410" s="32">
        <v>43413.39</v>
      </c>
    </row>
    <row r="411" spans="1:4" x14ac:dyDescent="0.25">
      <c r="A411" s="31" t="s">
        <v>119</v>
      </c>
      <c r="B411" s="32">
        <v>10377.129999999999</v>
      </c>
      <c r="C411" s="36">
        <v>-37.33</v>
      </c>
      <c r="D411" s="32">
        <v>10339.799999999999</v>
      </c>
    </row>
    <row r="412" spans="1:4" x14ac:dyDescent="0.25">
      <c r="A412" s="31" t="s">
        <v>127</v>
      </c>
      <c r="B412" s="32">
        <v>32175.55</v>
      </c>
      <c r="C412" s="36">
        <v>-204.49</v>
      </c>
      <c r="D412" s="32">
        <v>31971.059999999998</v>
      </c>
    </row>
    <row r="413" spans="1:4" x14ac:dyDescent="0.25">
      <c r="A413" s="30" t="s">
        <v>96</v>
      </c>
      <c r="B413" s="32">
        <v>8128.85</v>
      </c>
      <c r="C413" s="36">
        <v>91.03</v>
      </c>
      <c r="D413" s="32">
        <v>8219.880000000001</v>
      </c>
    </row>
    <row r="414" spans="1:4" x14ac:dyDescent="0.25">
      <c r="A414" s="31" t="s">
        <v>114</v>
      </c>
      <c r="B414" s="32">
        <v>4095.24</v>
      </c>
      <c r="C414" s="36">
        <v>17.88</v>
      </c>
      <c r="D414" s="32">
        <v>4113.12</v>
      </c>
    </row>
    <row r="415" spans="1:4" x14ac:dyDescent="0.25">
      <c r="A415" s="31" t="s">
        <v>119</v>
      </c>
      <c r="B415" s="32">
        <v>961.33</v>
      </c>
      <c r="C415" s="36">
        <v>0</v>
      </c>
      <c r="D415" s="32">
        <v>961.33</v>
      </c>
    </row>
    <row r="416" spans="1:4" x14ac:dyDescent="0.25">
      <c r="A416" s="31" t="s">
        <v>127</v>
      </c>
      <c r="B416" s="32">
        <v>3072.28</v>
      </c>
      <c r="C416" s="36">
        <v>73.150000000000006</v>
      </c>
      <c r="D416" s="32">
        <v>3145.4300000000003</v>
      </c>
    </row>
    <row r="417" spans="1:4" x14ac:dyDescent="0.25">
      <c r="A417" s="28" t="s">
        <v>137</v>
      </c>
      <c r="B417" s="32">
        <v>23203.38</v>
      </c>
      <c r="C417" s="36">
        <v>209.63</v>
      </c>
      <c r="D417" s="32">
        <v>23413.010000000002</v>
      </c>
    </row>
    <row r="418" spans="1:4" x14ac:dyDescent="0.25">
      <c r="A418" s="29" t="s">
        <v>136</v>
      </c>
      <c r="B418" s="32">
        <v>23203.38</v>
      </c>
      <c r="C418" s="36">
        <v>209.63</v>
      </c>
      <c r="D418" s="32">
        <v>23413.010000000002</v>
      </c>
    </row>
    <row r="419" spans="1:4" x14ac:dyDescent="0.25">
      <c r="A419" s="30" t="s">
        <v>19</v>
      </c>
      <c r="B419" s="32">
        <v>23203.38</v>
      </c>
      <c r="C419" s="36">
        <v>209.63</v>
      </c>
      <c r="D419" s="32">
        <v>23413.010000000002</v>
      </c>
    </row>
    <row r="420" spans="1:4" x14ac:dyDescent="0.25">
      <c r="A420" s="31" t="s">
        <v>114</v>
      </c>
      <c r="B420" s="32">
        <v>23203.38</v>
      </c>
      <c r="C420" s="36">
        <v>209.63</v>
      </c>
      <c r="D420" s="32">
        <v>23413.010000000002</v>
      </c>
    </row>
    <row r="421" spans="1:4" x14ac:dyDescent="0.25">
      <c r="A421" s="28" t="s">
        <v>130</v>
      </c>
      <c r="B421" s="32">
        <v>296450.67</v>
      </c>
      <c r="C421" s="36">
        <v>3123.37</v>
      </c>
      <c r="D421" s="32">
        <v>299574.03999999998</v>
      </c>
    </row>
    <row r="422" spans="1:4" x14ac:dyDescent="0.25">
      <c r="A422" s="29" t="s">
        <v>129</v>
      </c>
      <c r="B422" s="32">
        <v>91166.720000000001</v>
      </c>
      <c r="C422" s="36">
        <v>963.53</v>
      </c>
      <c r="D422" s="32">
        <v>92130.25</v>
      </c>
    </row>
    <row r="423" spans="1:4" x14ac:dyDescent="0.25">
      <c r="A423" s="30" t="s">
        <v>26</v>
      </c>
      <c r="B423" s="32">
        <v>600.14</v>
      </c>
      <c r="C423" s="36">
        <v>2.73</v>
      </c>
      <c r="D423" s="32">
        <v>602.87</v>
      </c>
    </row>
    <row r="424" spans="1:4" x14ac:dyDescent="0.25">
      <c r="A424" s="31" t="s">
        <v>114</v>
      </c>
      <c r="B424" s="32">
        <v>600.14</v>
      </c>
      <c r="C424" s="36">
        <v>2.73</v>
      </c>
      <c r="D424" s="32">
        <v>602.87</v>
      </c>
    </row>
    <row r="425" spans="1:4" x14ac:dyDescent="0.25">
      <c r="A425" s="30" t="s">
        <v>40</v>
      </c>
      <c r="B425" s="32">
        <v>0</v>
      </c>
      <c r="C425" s="36">
        <v>0</v>
      </c>
      <c r="D425" s="32">
        <v>0</v>
      </c>
    </row>
    <row r="426" spans="1:4" x14ac:dyDescent="0.25">
      <c r="A426" s="31" t="s">
        <v>114</v>
      </c>
      <c r="B426" s="32">
        <v>0</v>
      </c>
      <c r="C426" s="36">
        <v>0</v>
      </c>
      <c r="D426" s="32">
        <v>0</v>
      </c>
    </row>
    <row r="427" spans="1:4" x14ac:dyDescent="0.25">
      <c r="A427" s="30" t="s">
        <v>72</v>
      </c>
      <c r="B427" s="32">
        <v>90566.58</v>
      </c>
      <c r="C427" s="36">
        <v>960.8</v>
      </c>
      <c r="D427" s="32">
        <v>91527.38</v>
      </c>
    </row>
    <row r="428" spans="1:4" x14ac:dyDescent="0.25">
      <c r="A428" s="31" t="s">
        <v>114</v>
      </c>
      <c r="B428" s="32">
        <v>90566.58</v>
      </c>
      <c r="C428" s="36">
        <v>960.8</v>
      </c>
      <c r="D428" s="32">
        <v>91527.38</v>
      </c>
    </row>
    <row r="429" spans="1:4" x14ac:dyDescent="0.25">
      <c r="A429" s="29" t="s">
        <v>133</v>
      </c>
      <c r="B429" s="32">
        <v>133762.09</v>
      </c>
      <c r="C429" s="36">
        <v>1405.99</v>
      </c>
      <c r="D429" s="32">
        <v>135168.07999999999</v>
      </c>
    </row>
    <row r="430" spans="1:4" x14ac:dyDescent="0.25">
      <c r="A430" s="30" t="s">
        <v>68</v>
      </c>
      <c r="B430" s="32">
        <v>133762.09</v>
      </c>
      <c r="C430" s="36">
        <v>1405.99</v>
      </c>
      <c r="D430" s="32">
        <v>135168.07999999999</v>
      </c>
    </row>
    <row r="431" spans="1:4" x14ac:dyDescent="0.25">
      <c r="A431" s="31" t="s">
        <v>114</v>
      </c>
      <c r="B431" s="32">
        <v>133762.09</v>
      </c>
      <c r="C431" s="36">
        <v>1405.99</v>
      </c>
      <c r="D431" s="32">
        <v>135168.07999999999</v>
      </c>
    </row>
    <row r="432" spans="1:4" x14ac:dyDescent="0.25">
      <c r="A432" s="29" t="s">
        <v>143</v>
      </c>
      <c r="B432" s="32">
        <v>71521.86</v>
      </c>
      <c r="C432" s="36">
        <v>753.85</v>
      </c>
      <c r="D432" s="32">
        <v>72275.710000000006</v>
      </c>
    </row>
    <row r="433" spans="1:4" x14ac:dyDescent="0.25">
      <c r="A433" s="30" t="s">
        <v>17</v>
      </c>
      <c r="B433" s="32">
        <v>71521.86</v>
      </c>
      <c r="C433" s="36">
        <v>753.85</v>
      </c>
      <c r="D433" s="32">
        <v>72275.710000000006</v>
      </c>
    </row>
    <row r="434" spans="1:4" x14ac:dyDescent="0.25">
      <c r="A434" s="31" t="s">
        <v>114</v>
      </c>
      <c r="B434" s="32">
        <v>71521.86</v>
      </c>
      <c r="C434" s="36">
        <v>753.85</v>
      </c>
      <c r="D434" s="32">
        <v>72275.710000000006</v>
      </c>
    </row>
    <row r="435" spans="1:4" x14ac:dyDescent="0.25">
      <c r="A435" s="28" t="s">
        <v>142</v>
      </c>
      <c r="B435" s="32">
        <v>80831.89</v>
      </c>
      <c r="C435" s="36">
        <v>556.39999999999986</v>
      </c>
      <c r="D435" s="32">
        <v>81388.289999999994</v>
      </c>
    </row>
    <row r="436" spans="1:4" x14ac:dyDescent="0.25">
      <c r="A436" s="29" t="s">
        <v>141</v>
      </c>
      <c r="B436" s="32">
        <v>80831.89</v>
      </c>
      <c r="C436" s="36">
        <v>556.39999999999986</v>
      </c>
      <c r="D436" s="32">
        <v>81388.289999999994</v>
      </c>
    </row>
    <row r="437" spans="1:4" x14ac:dyDescent="0.25">
      <c r="A437" s="30" t="s">
        <v>48</v>
      </c>
      <c r="B437" s="32">
        <v>80831.89</v>
      </c>
      <c r="C437" s="36">
        <v>556.39999999999986</v>
      </c>
      <c r="D437" s="32">
        <v>81388.289999999994</v>
      </c>
    </row>
    <row r="438" spans="1:4" x14ac:dyDescent="0.25">
      <c r="A438" s="31" t="s">
        <v>114</v>
      </c>
      <c r="B438" s="32">
        <v>66313.919999999998</v>
      </c>
      <c r="C438" s="36">
        <v>655.93</v>
      </c>
      <c r="D438" s="32">
        <v>66969.849999999991</v>
      </c>
    </row>
    <row r="439" spans="1:4" x14ac:dyDescent="0.25">
      <c r="A439" s="31" t="s">
        <v>119</v>
      </c>
      <c r="B439" s="32">
        <v>3167.96</v>
      </c>
      <c r="C439" s="36">
        <v>7.93</v>
      </c>
      <c r="D439" s="32">
        <v>3175.89</v>
      </c>
    </row>
    <row r="440" spans="1:4" x14ac:dyDescent="0.25">
      <c r="A440" s="31" t="s">
        <v>127</v>
      </c>
      <c r="B440" s="32">
        <v>11350.01</v>
      </c>
      <c r="C440" s="36">
        <v>-107.46</v>
      </c>
      <c r="D440" s="32">
        <v>11242.550000000001</v>
      </c>
    </row>
    <row r="441" spans="1:4" x14ac:dyDescent="0.25">
      <c r="A441" s="28" t="s">
        <v>124</v>
      </c>
      <c r="B441" s="32">
        <v>414419.48000000004</v>
      </c>
      <c r="C441" s="36">
        <v>-39.650000000000006</v>
      </c>
      <c r="D441" s="32">
        <v>414379.83</v>
      </c>
    </row>
    <row r="442" spans="1:4" x14ac:dyDescent="0.25">
      <c r="A442" s="29" t="s">
        <v>123</v>
      </c>
      <c r="B442" s="32">
        <v>389396.47999999998</v>
      </c>
      <c r="C442" s="36">
        <v>-78.680000000000007</v>
      </c>
      <c r="D442" s="32">
        <v>389317.8</v>
      </c>
    </row>
    <row r="443" spans="1:4" x14ac:dyDescent="0.25">
      <c r="A443" s="30" t="s">
        <v>15</v>
      </c>
      <c r="B443" s="32">
        <v>45439.149999999994</v>
      </c>
      <c r="C443" s="36">
        <v>-1.7400000000000091</v>
      </c>
      <c r="D443" s="32">
        <v>45437.409999999996</v>
      </c>
    </row>
    <row r="444" spans="1:4" x14ac:dyDescent="0.25">
      <c r="A444" s="31" t="s">
        <v>114</v>
      </c>
      <c r="B444" s="32">
        <v>14370.8</v>
      </c>
      <c r="C444" s="36">
        <v>153.13</v>
      </c>
      <c r="D444" s="32">
        <v>14523.929999999998</v>
      </c>
    </row>
    <row r="445" spans="1:4" x14ac:dyDescent="0.25">
      <c r="A445" s="31" t="s">
        <v>127</v>
      </c>
      <c r="B445" s="32">
        <v>31068.35</v>
      </c>
      <c r="C445" s="36">
        <v>-154.87</v>
      </c>
      <c r="D445" s="32">
        <v>30913.48</v>
      </c>
    </row>
    <row r="446" spans="1:4" x14ac:dyDescent="0.25">
      <c r="A446" s="30" t="s">
        <v>29</v>
      </c>
      <c r="B446" s="32">
        <v>0</v>
      </c>
      <c r="C446" s="36">
        <v>0</v>
      </c>
      <c r="D446" s="32">
        <v>0</v>
      </c>
    </row>
    <row r="447" spans="1:4" x14ac:dyDescent="0.25">
      <c r="A447" s="31" t="s">
        <v>114</v>
      </c>
      <c r="B447" s="32">
        <v>0</v>
      </c>
      <c r="C447" s="36">
        <v>0</v>
      </c>
      <c r="D447" s="32">
        <v>0</v>
      </c>
    </row>
    <row r="448" spans="1:4" x14ac:dyDescent="0.25">
      <c r="A448" s="31" t="s">
        <v>127</v>
      </c>
      <c r="B448" s="32">
        <v>0</v>
      </c>
      <c r="C448" s="36">
        <v>0</v>
      </c>
      <c r="D448" s="32">
        <v>0</v>
      </c>
    </row>
    <row r="449" spans="1:4" x14ac:dyDescent="0.25">
      <c r="A449" s="30" t="s">
        <v>44</v>
      </c>
      <c r="B449" s="32">
        <v>0</v>
      </c>
      <c r="C449" s="36">
        <v>0</v>
      </c>
      <c r="D449" s="32">
        <v>0</v>
      </c>
    </row>
    <row r="450" spans="1:4" x14ac:dyDescent="0.25">
      <c r="A450" s="31" t="s">
        <v>114</v>
      </c>
      <c r="B450" s="32">
        <v>0</v>
      </c>
      <c r="C450" s="36">
        <v>0</v>
      </c>
      <c r="D450" s="32">
        <v>0</v>
      </c>
    </row>
    <row r="451" spans="1:4" x14ac:dyDescent="0.25">
      <c r="A451" s="31" t="s">
        <v>127</v>
      </c>
      <c r="B451" s="32">
        <v>0</v>
      </c>
      <c r="C451" s="36">
        <v>0</v>
      </c>
      <c r="D451" s="32">
        <v>0</v>
      </c>
    </row>
    <row r="452" spans="1:4" x14ac:dyDescent="0.25">
      <c r="A452" s="30" t="s">
        <v>45</v>
      </c>
      <c r="B452" s="32">
        <v>11772.130000000001</v>
      </c>
      <c r="C452" s="36">
        <v>8.2199999999999989</v>
      </c>
      <c r="D452" s="32">
        <v>11780.35</v>
      </c>
    </row>
    <row r="453" spans="1:4" x14ac:dyDescent="0.25">
      <c r="A453" s="31" t="s">
        <v>114</v>
      </c>
      <c r="B453" s="32">
        <v>3724.91</v>
      </c>
      <c r="C453" s="36">
        <v>40.799999999999997</v>
      </c>
      <c r="D453" s="32">
        <v>3765.71</v>
      </c>
    </row>
    <row r="454" spans="1:4" x14ac:dyDescent="0.25">
      <c r="A454" s="31" t="s">
        <v>127</v>
      </c>
      <c r="B454" s="32">
        <v>8047.22</v>
      </c>
      <c r="C454" s="36">
        <v>-32.58</v>
      </c>
      <c r="D454" s="32">
        <v>8014.64</v>
      </c>
    </row>
    <row r="455" spans="1:4" x14ac:dyDescent="0.25">
      <c r="A455" s="30" t="s">
        <v>49</v>
      </c>
      <c r="B455" s="32">
        <v>122650.57999999999</v>
      </c>
      <c r="C455" s="36">
        <v>-36.079999999999984</v>
      </c>
      <c r="D455" s="32">
        <v>122614.5</v>
      </c>
    </row>
    <row r="456" spans="1:4" x14ac:dyDescent="0.25">
      <c r="A456" s="31" t="s">
        <v>114</v>
      </c>
      <c r="B456" s="32">
        <v>38789.85</v>
      </c>
      <c r="C456" s="36">
        <v>410.42</v>
      </c>
      <c r="D456" s="32">
        <v>39200.269999999997</v>
      </c>
    </row>
    <row r="457" spans="1:4" x14ac:dyDescent="0.25">
      <c r="A457" s="31" t="s">
        <v>127</v>
      </c>
      <c r="B457" s="32">
        <v>83860.73</v>
      </c>
      <c r="C457" s="36">
        <v>-446.5</v>
      </c>
      <c r="D457" s="32">
        <v>83414.23</v>
      </c>
    </row>
    <row r="458" spans="1:4" x14ac:dyDescent="0.25">
      <c r="A458" s="30" t="s">
        <v>59</v>
      </c>
      <c r="B458" s="32">
        <v>0</v>
      </c>
      <c r="C458" s="36">
        <v>0</v>
      </c>
      <c r="D458" s="32">
        <v>0</v>
      </c>
    </row>
    <row r="459" spans="1:4" x14ac:dyDescent="0.25">
      <c r="A459" s="31" t="s">
        <v>114</v>
      </c>
      <c r="B459" s="32">
        <v>0</v>
      </c>
      <c r="C459" s="36">
        <v>0</v>
      </c>
      <c r="D459" s="32">
        <v>0</v>
      </c>
    </row>
    <row r="460" spans="1:4" x14ac:dyDescent="0.25">
      <c r="A460" s="31" t="s">
        <v>127</v>
      </c>
      <c r="B460" s="32">
        <v>0</v>
      </c>
      <c r="C460" s="36">
        <v>0</v>
      </c>
      <c r="D460" s="32">
        <v>0</v>
      </c>
    </row>
    <row r="461" spans="1:4" x14ac:dyDescent="0.25">
      <c r="A461" s="30" t="s">
        <v>277</v>
      </c>
      <c r="B461" s="32">
        <v>116580.83</v>
      </c>
      <c r="C461" s="36">
        <v>-43.95999999999998</v>
      </c>
      <c r="D461" s="32">
        <v>116536.87</v>
      </c>
    </row>
    <row r="462" spans="1:4" x14ac:dyDescent="0.25">
      <c r="A462" s="31" t="s">
        <v>114</v>
      </c>
      <c r="B462" s="32">
        <v>36870.97</v>
      </c>
      <c r="C462" s="36">
        <v>390.06</v>
      </c>
      <c r="D462" s="32">
        <v>37261.03</v>
      </c>
    </row>
    <row r="463" spans="1:4" x14ac:dyDescent="0.25">
      <c r="A463" s="31" t="s">
        <v>127</v>
      </c>
      <c r="B463" s="32">
        <v>79709.86</v>
      </c>
      <c r="C463" s="36">
        <v>-434.02</v>
      </c>
      <c r="D463" s="32">
        <v>79275.839999999997</v>
      </c>
    </row>
    <row r="464" spans="1:4" x14ac:dyDescent="0.25">
      <c r="A464" s="30" t="s">
        <v>70</v>
      </c>
      <c r="B464" s="32">
        <v>0</v>
      </c>
      <c r="C464" s="36">
        <v>0</v>
      </c>
      <c r="D464" s="32">
        <v>0</v>
      </c>
    </row>
    <row r="465" spans="1:4" x14ac:dyDescent="0.25">
      <c r="A465" s="31" t="s">
        <v>114</v>
      </c>
      <c r="B465" s="32">
        <v>0</v>
      </c>
      <c r="C465" s="36">
        <v>0</v>
      </c>
      <c r="D465" s="32">
        <v>0</v>
      </c>
    </row>
    <row r="466" spans="1:4" x14ac:dyDescent="0.25">
      <c r="A466" s="31" t="s">
        <v>127</v>
      </c>
      <c r="B466" s="32">
        <v>0</v>
      </c>
      <c r="C466" s="36">
        <v>0</v>
      </c>
      <c r="D466" s="32">
        <v>0</v>
      </c>
    </row>
    <row r="467" spans="1:4" x14ac:dyDescent="0.25">
      <c r="A467" s="30" t="s">
        <v>74</v>
      </c>
      <c r="B467" s="32">
        <v>92953.790000000008</v>
      </c>
      <c r="C467" s="36">
        <v>-5.1200000000000045</v>
      </c>
      <c r="D467" s="32">
        <v>92948.67</v>
      </c>
    </row>
    <row r="468" spans="1:4" x14ac:dyDescent="0.25">
      <c r="A468" s="31" t="s">
        <v>114</v>
      </c>
      <c r="B468" s="32">
        <v>29396.79</v>
      </c>
      <c r="C468" s="36">
        <v>314.25</v>
      </c>
      <c r="D468" s="32">
        <v>29711.040000000001</v>
      </c>
    </row>
    <row r="469" spans="1:4" x14ac:dyDescent="0.25">
      <c r="A469" s="31" t="s">
        <v>127</v>
      </c>
      <c r="B469" s="32">
        <v>63557</v>
      </c>
      <c r="C469" s="36">
        <v>-319.37</v>
      </c>
      <c r="D469" s="32">
        <v>63237.63</v>
      </c>
    </row>
    <row r="470" spans="1:4" x14ac:dyDescent="0.25">
      <c r="A470" s="29" t="s">
        <v>125</v>
      </c>
      <c r="B470" s="32">
        <v>25023</v>
      </c>
      <c r="C470" s="36">
        <v>39.03</v>
      </c>
      <c r="D470" s="32">
        <v>25062.030000000002</v>
      </c>
    </row>
    <row r="471" spans="1:4" x14ac:dyDescent="0.25">
      <c r="A471" s="30" t="s">
        <v>34</v>
      </c>
      <c r="B471" s="32">
        <v>19276.68</v>
      </c>
      <c r="C471" s="36">
        <v>18.200000000000003</v>
      </c>
      <c r="D471" s="32">
        <v>19294.88</v>
      </c>
    </row>
    <row r="472" spans="1:4" x14ac:dyDescent="0.25">
      <c r="A472" s="31" t="s">
        <v>114</v>
      </c>
      <c r="B472" s="32">
        <v>6095.84</v>
      </c>
      <c r="C472" s="36">
        <v>66.42</v>
      </c>
      <c r="D472" s="32">
        <v>6162.26</v>
      </c>
    </row>
    <row r="473" spans="1:4" x14ac:dyDescent="0.25">
      <c r="A473" s="31" t="s">
        <v>127</v>
      </c>
      <c r="B473" s="32">
        <v>13180.84</v>
      </c>
      <c r="C473" s="36">
        <v>-48.22</v>
      </c>
      <c r="D473" s="32">
        <v>13132.62</v>
      </c>
    </row>
    <row r="474" spans="1:4" x14ac:dyDescent="0.25">
      <c r="A474" s="30" t="s">
        <v>38</v>
      </c>
      <c r="B474" s="32">
        <v>5746.32</v>
      </c>
      <c r="C474" s="36">
        <v>20.83</v>
      </c>
      <c r="D474" s="32">
        <v>5767.15</v>
      </c>
    </row>
    <row r="475" spans="1:4" x14ac:dyDescent="0.25">
      <c r="A475" s="31" t="s">
        <v>114</v>
      </c>
      <c r="B475" s="32">
        <v>1816.94</v>
      </c>
      <c r="C475" s="36">
        <v>20.83</v>
      </c>
      <c r="D475" s="32">
        <v>1837.77</v>
      </c>
    </row>
    <row r="476" spans="1:4" x14ac:dyDescent="0.25">
      <c r="A476" s="31" t="s">
        <v>127</v>
      </c>
      <c r="B476" s="32">
        <v>3929.38</v>
      </c>
      <c r="C476" s="36">
        <v>0</v>
      </c>
      <c r="D476" s="32">
        <v>3929.38</v>
      </c>
    </row>
    <row r="477" spans="1:4" x14ac:dyDescent="0.25">
      <c r="A477" s="27" t="s">
        <v>146</v>
      </c>
      <c r="B477" s="32">
        <v>5058.75</v>
      </c>
      <c r="C477" s="36">
        <v>5.27</v>
      </c>
      <c r="D477" s="32">
        <v>5064.0200000000004</v>
      </c>
    </row>
    <row r="478" spans="1:4" x14ac:dyDescent="0.25">
      <c r="A478" s="28" t="s">
        <v>137</v>
      </c>
      <c r="B478" s="32">
        <v>5058.75</v>
      </c>
      <c r="C478" s="36">
        <v>5.27</v>
      </c>
      <c r="D478" s="32">
        <v>5064.0200000000004</v>
      </c>
    </row>
    <row r="479" spans="1:4" x14ac:dyDescent="0.25">
      <c r="A479" s="29" t="s">
        <v>136</v>
      </c>
      <c r="B479" s="32">
        <v>5058.75</v>
      </c>
      <c r="C479" s="36">
        <v>5.27</v>
      </c>
      <c r="D479" s="32">
        <v>5064.0200000000004</v>
      </c>
    </row>
    <row r="480" spans="1:4" x14ac:dyDescent="0.25">
      <c r="A480" s="30" t="s">
        <v>19</v>
      </c>
      <c r="B480" s="32">
        <v>5058.75</v>
      </c>
      <c r="C480" s="36">
        <v>5.27</v>
      </c>
      <c r="D480" s="32">
        <v>5064.0200000000004</v>
      </c>
    </row>
    <row r="481" spans="1:4" x14ac:dyDescent="0.25">
      <c r="A481" s="31" t="s">
        <v>119</v>
      </c>
      <c r="B481" s="32">
        <v>5058.75</v>
      </c>
      <c r="C481" s="36">
        <v>5.27</v>
      </c>
      <c r="D481" s="32">
        <v>5064.0200000000004</v>
      </c>
    </row>
    <row r="482" spans="1:4" x14ac:dyDescent="0.25">
      <c r="A482" s="27" t="s">
        <v>147</v>
      </c>
      <c r="B482" s="32">
        <v>0</v>
      </c>
      <c r="C482" s="36">
        <v>-19.690000000000001</v>
      </c>
      <c r="D482" s="32">
        <v>-19.690000000000001</v>
      </c>
    </row>
    <row r="483" spans="1:4" x14ac:dyDescent="0.25">
      <c r="A483" s="28" t="s">
        <v>149</v>
      </c>
      <c r="B483" s="32">
        <v>0</v>
      </c>
      <c r="C483" s="36">
        <v>9.5399999999999991</v>
      </c>
      <c r="D483" s="32">
        <v>9.5399999999999991</v>
      </c>
    </row>
    <row r="484" spans="1:4" x14ac:dyDescent="0.25">
      <c r="A484" s="29" t="s">
        <v>148</v>
      </c>
      <c r="B484" s="32">
        <v>0</v>
      </c>
      <c r="C484" s="36">
        <v>9.5399999999999991</v>
      </c>
      <c r="D484" s="32">
        <v>9.5399999999999991</v>
      </c>
    </row>
    <row r="485" spans="1:4" x14ac:dyDescent="0.25">
      <c r="A485" s="30" t="s">
        <v>51</v>
      </c>
      <c r="B485" s="32">
        <v>0</v>
      </c>
      <c r="C485" s="36">
        <v>9.5399999999999991</v>
      </c>
      <c r="D485" s="32">
        <v>9.5399999999999991</v>
      </c>
    </row>
    <row r="486" spans="1:4" x14ac:dyDescent="0.25">
      <c r="A486" s="31" t="s">
        <v>127</v>
      </c>
      <c r="B486" s="32">
        <v>0</v>
      </c>
      <c r="C486" s="36">
        <v>9.5399999999999991</v>
      </c>
      <c r="D486" s="32">
        <v>9.5399999999999991</v>
      </c>
    </row>
    <row r="487" spans="1:4" x14ac:dyDescent="0.25">
      <c r="A487" s="28" t="s">
        <v>130</v>
      </c>
      <c r="B487" s="32">
        <v>0</v>
      </c>
      <c r="C487" s="36">
        <v>0</v>
      </c>
      <c r="D487" s="32">
        <v>0</v>
      </c>
    </row>
    <row r="488" spans="1:4" x14ac:dyDescent="0.25">
      <c r="A488" s="29" t="s">
        <v>129</v>
      </c>
      <c r="B488" s="32">
        <v>0</v>
      </c>
      <c r="C488" s="36">
        <v>0</v>
      </c>
      <c r="D488" s="32">
        <v>0</v>
      </c>
    </row>
    <row r="489" spans="1:4" x14ac:dyDescent="0.25">
      <c r="A489" s="30" t="s">
        <v>26</v>
      </c>
      <c r="B489" s="32">
        <v>0</v>
      </c>
      <c r="C489" s="36">
        <v>0</v>
      </c>
      <c r="D489" s="32">
        <v>0</v>
      </c>
    </row>
    <row r="490" spans="1:4" x14ac:dyDescent="0.25">
      <c r="A490" s="31" t="s">
        <v>127</v>
      </c>
      <c r="B490" s="32">
        <v>0</v>
      </c>
      <c r="C490" s="36">
        <v>0</v>
      </c>
      <c r="D490" s="32">
        <v>0</v>
      </c>
    </row>
    <row r="491" spans="1:4" x14ac:dyDescent="0.25">
      <c r="A491" s="30" t="s">
        <v>40</v>
      </c>
      <c r="B491" s="32">
        <v>0</v>
      </c>
      <c r="C491" s="36">
        <v>0</v>
      </c>
      <c r="D491" s="32">
        <v>0</v>
      </c>
    </row>
    <row r="492" spans="1:4" x14ac:dyDescent="0.25">
      <c r="A492" s="31" t="s">
        <v>127</v>
      </c>
      <c r="B492" s="32">
        <v>0</v>
      </c>
      <c r="C492" s="36">
        <v>0</v>
      </c>
      <c r="D492" s="32">
        <v>0</v>
      </c>
    </row>
    <row r="493" spans="1:4" x14ac:dyDescent="0.25">
      <c r="A493" s="30" t="s">
        <v>72</v>
      </c>
      <c r="B493" s="32">
        <v>0</v>
      </c>
      <c r="C493" s="36">
        <v>0</v>
      </c>
      <c r="D493" s="32">
        <v>0</v>
      </c>
    </row>
    <row r="494" spans="1:4" x14ac:dyDescent="0.25">
      <c r="A494" s="31" t="s">
        <v>127</v>
      </c>
      <c r="B494" s="32">
        <v>0</v>
      </c>
      <c r="C494" s="36">
        <v>0</v>
      </c>
      <c r="D494" s="32">
        <v>0</v>
      </c>
    </row>
    <row r="495" spans="1:4" x14ac:dyDescent="0.25">
      <c r="A495" s="29" t="s">
        <v>133</v>
      </c>
      <c r="B495" s="32">
        <v>0</v>
      </c>
      <c r="C495" s="36">
        <v>0</v>
      </c>
      <c r="D495" s="32">
        <v>0</v>
      </c>
    </row>
    <row r="496" spans="1:4" x14ac:dyDescent="0.25">
      <c r="A496" s="30" t="s">
        <v>68</v>
      </c>
      <c r="B496" s="32">
        <v>0</v>
      </c>
      <c r="C496" s="36">
        <v>0</v>
      </c>
      <c r="D496" s="32">
        <v>0</v>
      </c>
    </row>
    <row r="497" spans="1:4" x14ac:dyDescent="0.25">
      <c r="A497" s="31" t="s">
        <v>127</v>
      </c>
      <c r="B497" s="32">
        <v>0</v>
      </c>
      <c r="C497" s="36">
        <v>0</v>
      </c>
      <c r="D497" s="32">
        <v>0</v>
      </c>
    </row>
    <row r="498" spans="1:4" x14ac:dyDescent="0.25">
      <c r="A498" s="29" t="s">
        <v>143</v>
      </c>
      <c r="B498" s="32">
        <v>0</v>
      </c>
      <c r="C498" s="36">
        <v>0</v>
      </c>
      <c r="D498" s="32">
        <v>0</v>
      </c>
    </row>
    <row r="499" spans="1:4" x14ac:dyDescent="0.25">
      <c r="A499" s="30" t="s">
        <v>17</v>
      </c>
      <c r="B499" s="32">
        <v>0</v>
      </c>
      <c r="C499" s="36">
        <v>0</v>
      </c>
      <c r="D499" s="32">
        <v>0</v>
      </c>
    </row>
    <row r="500" spans="1:4" x14ac:dyDescent="0.25">
      <c r="A500" s="31" t="s">
        <v>127</v>
      </c>
      <c r="B500" s="32">
        <v>0</v>
      </c>
      <c r="C500" s="36">
        <v>0</v>
      </c>
      <c r="D500" s="32">
        <v>0</v>
      </c>
    </row>
    <row r="501" spans="1:4" x14ac:dyDescent="0.25">
      <c r="A501" s="28" t="s">
        <v>124</v>
      </c>
      <c r="B501" s="32">
        <v>0</v>
      </c>
      <c r="C501" s="36">
        <v>-29.23</v>
      </c>
      <c r="D501" s="32">
        <v>-29.23</v>
      </c>
    </row>
    <row r="502" spans="1:4" x14ac:dyDescent="0.25">
      <c r="A502" s="29" t="s">
        <v>123</v>
      </c>
      <c r="B502" s="32">
        <v>0</v>
      </c>
      <c r="C502" s="36">
        <v>-29.23</v>
      </c>
      <c r="D502" s="32">
        <v>-29.23</v>
      </c>
    </row>
    <row r="503" spans="1:4" x14ac:dyDescent="0.25">
      <c r="A503" s="30" t="s">
        <v>15</v>
      </c>
      <c r="B503" s="32">
        <v>0</v>
      </c>
      <c r="C503" s="36">
        <v>0</v>
      </c>
      <c r="D503" s="32">
        <v>0</v>
      </c>
    </row>
    <row r="504" spans="1:4" x14ac:dyDescent="0.25">
      <c r="A504" s="31" t="s">
        <v>127</v>
      </c>
      <c r="B504" s="32">
        <v>0</v>
      </c>
      <c r="C504" s="36">
        <v>0</v>
      </c>
      <c r="D504" s="32">
        <v>0</v>
      </c>
    </row>
    <row r="505" spans="1:4" x14ac:dyDescent="0.25">
      <c r="A505" s="30" t="s">
        <v>29</v>
      </c>
      <c r="B505" s="32">
        <v>0</v>
      </c>
      <c r="C505" s="36">
        <v>0</v>
      </c>
      <c r="D505" s="32">
        <v>0</v>
      </c>
    </row>
    <row r="506" spans="1:4" x14ac:dyDescent="0.25">
      <c r="A506" s="31" t="s">
        <v>127</v>
      </c>
      <c r="B506" s="32">
        <v>0</v>
      </c>
      <c r="C506" s="36">
        <v>0</v>
      </c>
      <c r="D506" s="32">
        <v>0</v>
      </c>
    </row>
    <row r="507" spans="1:4" x14ac:dyDescent="0.25">
      <c r="A507" s="30" t="s">
        <v>44</v>
      </c>
      <c r="B507" s="32">
        <v>0</v>
      </c>
      <c r="C507" s="36">
        <v>0</v>
      </c>
      <c r="D507" s="32">
        <v>0</v>
      </c>
    </row>
    <row r="508" spans="1:4" x14ac:dyDescent="0.25">
      <c r="A508" s="31" t="s">
        <v>127</v>
      </c>
      <c r="B508" s="32">
        <v>0</v>
      </c>
      <c r="C508" s="36">
        <v>0</v>
      </c>
      <c r="D508" s="32">
        <v>0</v>
      </c>
    </row>
    <row r="509" spans="1:4" x14ac:dyDescent="0.25">
      <c r="A509" s="30" t="s">
        <v>45</v>
      </c>
      <c r="B509" s="32">
        <v>0</v>
      </c>
      <c r="C509" s="36">
        <v>0</v>
      </c>
      <c r="D509" s="32">
        <v>0</v>
      </c>
    </row>
    <row r="510" spans="1:4" x14ac:dyDescent="0.25">
      <c r="A510" s="31" t="s">
        <v>127</v>
      </c>
      <c r="B510" s="32">
        <v>0</v>
      </c>
      <c r="C510" s="36">
        <v>0</v>
      </c>
      <c r="D510" s="32">
        <v>0</v>
      </c>
    </row>
    <row r="511" spans="1:4" x14ac:dyDescent="0.25">
      <c r="A511" s="30" t="s">
        <v>49</v>
      </c>
      <c r="B511" s="32">
        <v>0</v>
      </c>
      <c r="C511" s="36">
        <v>-14.96</v>
      </c>
      <c r="D511" s="32">
        <v>-14.96</v>
      </c>
    </row>
    <row r="512" spans="1:4" x14ac:dyDescent="0.25">
      <c r="A512" s="31" t="s">
        <v>127</v>
      </c>
      <c r="B512" s="32">
        <v>0</v>
      </c>
      <c r="C512" s="36">
        <v>-14.96</v>
      </c>
      <c r="D512" s="32">
        <v>-14.96</v>
      </c>
    </row>
    <row r="513" spans="1:4" x14ac:dyDescent="0.25">
      <c r="A513" s="30" t="s">
        <v>59</v>
      </c>
      <c r="B513" s="32">
        <v>0</v>
      </c>
      <c r="C513" s="36">
        <v>0</v>
      </c>
      <c r="D513" s="32">
        <v>0</v>
      </c>
    </row>
    <row r="514" spans="1:4" x14ac:dyDescent="0.25">
      <c r="A514" s="31" t="s">
        <v>127</v>
      </c>
      <c r="B514" s="32">
        <v>0</v>
      </c>
      <c r="C514" s="36">
        <v>0</v>
      </c>
      <c r="D514" s="32">
        <v>0</v>
      </c>
    </row>
    <row r="515" spans="1:4" x14ac:dyDescent="0.25">
      <c r="A515" s="30" t="s">
        <v>277</v>
      </c>
      <c r="B515" s="32">
        <v>0</v>
      </c>
      <c r="C515" s="36">
        <v>0</v>
      </c>
      <c r="D515" s="32">
        <v>0</v>
      </c>
    </row>
    <row r="516" spans="1:4" x14ac:dyDescent="0.25">
      <c r="A516" s="31" t="s">
        <v>127</v>
      </c>
      <c r="B516" s="32">
        <v>0</v>
      </c>
      <c r="C516" s="36">
        <v>0</v>
      </c>
      <c r="D516" s="32">
        <v>0</v>
      </c>
    </row>
    <row r="517" spans="1:4" x14ac:dyDescent="0.25">
      <c r="A517" s="30" t="s">
        <v>70</v>
      </c>
      <c r="B517" s="32">
        <v>0</v>
      </c>
      <c r="C517" s="36">
        <v>0</v>
      </c>
      <c r="D517" s="32">
        <v>0</v>
      </c>
    </row>
    <row r="518" spans="1:4" x14ac:dyDescent="0.25">
      <c r="A518" s="31" t="s">
        <v>127</v>
      </c>
      <c r="B518" s="32">
        <v>0</v>
      </c>
      <c r="C518" s="36">
        <v>0</v>
      </c>
      <c r="D518" s="32">
        <v>0</v>
      </c>
    </row>
    <row r="519" spans="1:4" x14ac:dyDescent="0.25">
      <c r="A519" s="30" t="s">
        <v>74</v>
      </c>
      <c r="B519" s="32">
        <v>0</v>
      </c>
      <c r="C519" s="36">
        <v>-14.27</v>
      </c>
      <c r="D519" s="32">
        <v>-14.27</v>
      </c>
    </row>
    <row r="520" spans="1:4" x14ac:dyDescent="0.25">
      <c r="A520" s="31" t="s">
        <v>127</v>
      </c>
      <c r="B520" s="32">
        <v>0</v>
      </c>
      <c r="C520" s="36">
        <v>-14.27</v>
      </c>
      <c r="D520" s="32">
        <v>-14.27</v>
      </c>
    </row>
    <row r="521" spans="1:4" x14ac:dyDescent="0.25">
      <c r="A521" s="29" t="s">
        <v>125</v>
      </c>
      <c r="B521" s="32">
        <v>0</v>
      </c>
      <c r="C521" s="36">
        <v>0</v>
      </c>
      <c r="D521" s="32">
        <v>0</v>
      </c>
    </row>
    <row r="522" spans="1:4" x14ac:dyDescent="0.25">
      <c r="A522" s="30" t="s">
        <v>34</v>
      </c>
      <c r="B522" s="32">
        <v>0</v>
      </c>
      <c r="C522" s="36">
        <v>0</v>
      </c>
      <c r="D522" s="32">
        <v>0</v>
      </c>
    </row>
    <row r="523" spans="1:4" x14ac:dyDescent="0.25">
      <c r="A523" s="31" t="s">
        <v>127</v>
      </c>
      <c r="B523" s="32">
        <v>0</v>
      </c>
      <c r="C523" s="36">
        <v>0</v>
      </c>
      <c r="D523" s="32">
        <v>0</v>
      </c>
    </row>
    <row r="524" spans="1:4" x14ac:dyDescent="0.25">
      <c r="A524" s="30" t="s">
        <v>38</v>
      </c>
      <c r="B524" s="32">
        <v>0</v>
      </c>
      <c r="C524" s="36">
        <v>0</v>
      </c>
      <c r="D524" s="32">
        <v>0</v>
      </c>
    </row>
    <row r="525" spans="1:4" x14ac:dyDescent="0.25">
      <c r="A525" s="31" t="s">
        <v>127</v>
      </c>
      <c r="B525" s="32">
        <v>0</v>
      </c>
      <c r="C525" s="36">
        <v>0</v>
      </c>
      <c r="D525" s="32">
        <v>0</v>
      </c>
    </row>
    <row r="526" spans="1:4" x14ac:dyDescent="0.25">
      <c r="A526" s="27" t="s">
        <v>150</v>
      </c>
      <c r="B526" s="32">
        <v>1655882.6400000001</v>
      </c>
      <c r="C526" s="36">
        <v>12583</v>
      </c>
      <c r="D526" s="32">
        <v>1668465.6400000001</v>
      </c>
    </row>
    <row r="527" spans="1:4" x14ac:dyDescent="0.25">
      <c r="A527" s="28" t="s">
        <v>113</v>
      </c>
      <c r="B527" s="32">
        <v>1655882.6400000001</v>
      </c>
      <c r="C527" s="36">
        <v>12583</v>
      </c>
      <c r="D527" s="32">
        <v>1668465.6400000001</v>
      </c>
    </row>
    <row r="528" spans="1:4" x14ac:dyDescent="0.25">
      <c r="A528" s="29" t="s">
        <v>112</v>
      </c>
      <c r="B528" s="32">
        <v>888165.97</v>
      </c>
      <c r="C528" s="36">
        <v>6752.8799999999992</v>
      </c>
      <c r="D528" s="32">
        <v>894918.85000000009</v>
      </c>
    </row>
    <row r="529" spans="1:4" x14ac:dyDescent="0.25">
      <c r="A529" s="30" t="s">
        <v>39</v>
      </c>
      <c r="B529" s="32">
        <v>888165.97</v>
      </c>
      <c r="C529" s="36">
        <v>6752.8799999999992</v>
      </c>
      <c r="D529" s="32">
        <v>894918.85000000009</v>
      </c>
    </row>
    <row r="530" spans="1:4" x14ac:dyDescent="0.25">
      <c r="A530" s="31" t="s">
        <v>114</v>
      </c>
      <c r="B530" s="32">
        <v>740489.79</v>
      </c>
      <c r="C530" s="36">
        <v>6636.9</v>
      </c>
      <c r="D530" s="32">
        <v>747126.69000000006</v>
      </c>
    </row>
    <row r="531" spans="1:4" x14ac:dyDescent="0.25">
      <c r="A531" s="31" t="s">
        <v>119</v>
      </c>
      <c r="B531" s="32">
        <v>147676.18</v>
      </c>
      <c r="C531" s="36">
        <v>115.98</v>
      </c>
      <c r="D531" s="32">
        <v>147792.16</v>
      </c>
    </row>
    <row r="532" spans="1:4" x14ac:dyDescent="0.25">
      <c r="A532" s="29" t="s">
        <v>115</v>
      </c>
      <c r="B532" s="32">
        <v>107690.20000000001</v>
      </c>
      <c r="C532" s="36">
        <v>800.18</v>
      </c>
      <c r="D532" s="32">
        <v>108490.38</v>
      </c>
    </row>
    <row r="533" spans="1:4" x14ac:dyDescent="0.25">
      <c r="A533" s="30" t="s">
        <v>93</v>
      </c>
      <c r="B533" s="32">
        <v>107690.20000000001</v>
      </c>
      <c r="C533" s="36">
        <v>800.18</v>
      </c>
      <c r="D533" s="32">
        <v>108490.38</v>
      </c>
    </row>
    <row r="534" spans="1:4" x14ac:dyDescent="0.25">
      <c r="A534" s="31" t="s">
        <v>114</v>
      </c>
      <c r="B534" s="32">
        <v>89817.71</v>
      </c>
      <c r="C534" s="36">
        <v>800.18</v>
      </c>
      <c r="D534" s="32">
        <v>90617.89</v>
      </c>
    </row>
    <row r="535" spans="1:4" x14ac:dyDescent="0.25">
      <c r="A535" s="31" t="s">
        <v>119</v>
      </c>
      <c r="B535" s="32">
        <v>17872.490000000002</v>
      </c>
      <c r="C535" s="36">
        <v>0</v>
      </c>
      <c r="D535" s="32">
        <v>17872.490000000002</v>
      </c>
    </row>
    <row r="536" spans="1:4" x14ac:dyDescent="0.25">
      <c r="A536" s="29" t="s">
        <v>116</v>
      </c>
      <c r="B536" s="32">
        <v>48.18</v>
      </c>
      <c r="C536" s="36">
        <v>0</v>
      </c>
      <c r="D536" s="32">
        <v>48.18</v>
      </c>
    </row>
    <row r="537" spans="1:4" x14ac:dyDescent="0.25">
      <c r="A537" s="30" t="s">
        <v>31</v>
      </c>
      <c r="B537" s="32">
        <v>48.18</v>
      </c>
      <c r="C537" s="36">
        <v>0</v>
      </c>
      <c r="D537" s="32">
        <v>48.18</v>
      </c>
    </row>
    <row r="538" spans="1:4" x14ac:dyDescent="0.25">
      <c r="A538" s="31" t="s">
        <v>114</v>
      </c>
      <c r="B538" s="32">
        <v>48.18</v>
      </c>
      <c r="C538" s="36">
        <v>0</v>
      </c>
      <c r="D538" s="32">
        <v>48.18</v>
      </c>
    </row>
    <row r="539" spans="1:4" x14ac:dyDescent="0.25">
      <c r="A539" s="31" t="s">
        <v>119</v>
      </c>
      <c r="B539" s="32">
        <v>0</v>
      </c>
      <c r="C539" s="36">
        <v>0</v>
      </c>
      <c r="D539" s="32">
        <v>0</v>
      </c>
    </row>
    <row r="540" spans="1:4" x14ac:dyDescent="0.25">
      <c r="A540" s="29" t="s">
        <v>120</v>
      </c>
      <c r="B540" s="32">
        <v>152.38</v>
      </c>
      <c r="C540" s="36">
        <v>8.9600000000000009</v>
      </c>
      <c r="D540" s="32">
        <v>161.34</v>
      </c>
    </row>
    <row r="541" spans="1:4" x14ac:dyDescent="0.25">
      <c r="A541" s="30" t="s">
        <v>92</v>
      </c>
      <c r="B541" s="32">
        <v>152.38</v>
      </c>
      <c r="C541" s="36">
        <v>8.9600000000000009</v>
      </c>
      <c r="D541" s="32">
        <v>161.34</v>
      </c>
    </row>
    <row r="542" spans="1:4" x14ac:dyDescent="0.25">
      <c r="A542" s="31" t="s">
        <v>114</v>
      </c>
      <c r="B542" s="32">
        <v>152.38</v>
      </c>
      <c r="C542" s="36">
        <v>8.9600000000000009</v>
      </c>
      <c r="D542" s="32">
        <v>161.34</v>
      </c>
    </row>
    <row r="543" spans="1:4" x14ac:dyDescent="0.25">
      <c r="A543" s="31" t="s">
        <v>119</v>
      </c>
      <c r="B543" s="32">
        <v>0</v>
      </c>
      <c r="C543" s="36">
        <v>0</v>
      </c>
      <c r="D543" s="32">
        <v>0</v>
      </c>
    </row>
    <row r="544" spans="1:4" x14ac:dyDescent="0.25">
      <c r="A544" s="29" t="s">
        <v>122</v>
      </c>
      <c r="B544" s="32">
        <v>659825.90999999992</v>
      </c>
      <c r="C544" s="36">
        <v>5020.9799999999996</v>
      </c>
      <c r="D544" s="32">
        <v>664846.8899999999</v>
      </c>
    </row>
    <row r="545" spans="1:4" x14ac:dyDescent="0.25">
      <c r="A545" s="30" t="s">
        <v>78</v>
      </c>
      <c r="B545" s="32">
        <v>659825.90999999992</v>
      </c>
      <c r="C545" s="36">
        <v>5020.9799999999996</v>
      </c>
      <c r="D545" s="32">
        <v>664846.8899999999</v>
      </c>
    </row>
    <row r="546" spans="1:4" x14ac:dyDescent="0.25">
      <c r="A546" s="31" t="s">
        <v>114</v>
      </c>
      <c r="B546" s="32">
        <v>550123.32999999996</v>
      </c>
      <c r="C546" s="36">
        <v>4929.2299999999996</v>
      </c>
      <c r="D546" s="32">
        <v>555052.55999999994</v>
      </c>
    </row>
    <row r="547" spans="1:4" x14ac:dyDescent="0.25">
      <c r="A547" s="31" t="s">
        <v>119</v>
      </c>
      <c r="B547" s="32">
        <v>109702.58</v>
      </c>
      <c r="C547" s="36">
        <v>91.75</v>
      </c>
      <c r="D547" s="32">
        <v>109794.33</v>
      </c>
    </row>
    <row r="548" spans="1:4" x14ac:dyDescent="0.25">
      <c r="A548" s="27" t="s">
        <v>151</v>
      </c>
      <c r="B548" s="32">
        <v>2140025.5099999998</v>
      </c>
      <c r="C548" s="36">
        <v>23623.02</v>
      </c>
      <c r="D548" s="32">
        <v>2163648.5299999998</v>
      </c>
    </row>
    <row r="549" spans="1:4" x14ac:dyDescent="0.25">
      <c r="A549" s="28" t="s">
        <v>128</v>
      </c>
      <c r="B549" s="32">
        <v>2140025.5099999998</v>
      </c>
      <c r="C549" s="36">
        <v>23623.02</v>
      </c>
      <c r="D549" s="32">
        <v>2163648.5299999998</v>
      </c>
    </row>
    <row r="550" spans="1:4" x14ac:dyDescent="0.25">
      <c r="A550" s="29" t="s">
        <v>112</v>
      </c>
      <c r="B550" s="32">
        <v>100955.61</v>
      </c>
      <c r="C550" s="36">
        <v>1120.96</v>
      </c>
      <c r="D550" s="32">
        <v>102076.57</v>
      </c>
    </row>
    <row r="551" spans="1:4" x14ac:dyDescent="0.25">
      <c r="A551" s="30" t="s">
        <v>14</v>
      </c>
      <c r="B551" s="32">
        <v>0</v>
      </c>
      <c r="C551" s="36">
        <v>0</v>
      </c>
      <c r="D551" s="32">
        <v>0</v>
      </c>
    </row>
    <row r="552" spans="1:4" x14ac:dyDescent="0.25">
      <c r="A552" s="31" t="s">
        <v>114</v>
      </c>
      <c r="B552" s="32">
        <v>0</v>
      </c>
      <c r="C552" s="36">
        <v>0</v>
      </c>
      <c r="D552" s="32">
        <v>0</v>
      </c>
    </row>
    <row r="553" spans="1:4" x14ac:dyDescent="0.25">
      <c r="A553" s="30" t="s">
        <v>98</v>
      </c>
      <c r="B553" s="32">
        <v>100955.61</v>
      </c>
      <c r="C553" s="36">
        <v>1120.96</v>
      </c>
      <c r="D553" s="32">
        <v>102076.57</v>
      </c>
    </row>
    <row r="554" spans="1:4" x14ac:dyDescent="0.25">
      <c r="A554" s="31" t="s">
        <v>114</v>
      </c>
      <c r="B554" s="32">
        <v>100955.61</v>
      </c>
      <c r="C554" s="36">
        <v>1120.96</v>
      </c>
      <c r="D554" s="32">
        <v>102076.57</v>
      </c>
    </row>
    <row r="555" spans="1:4" x14ac:dyDescent="0.25">
      <c r="A555" s="29" t="s">
        <v>144</v>
      </c>
      <c r="B555" s="32">
        <v>834588.7</v>
      </c>
      <c r="C555" s="36">
        <v>9210.51</v>
      </c>
      <c r="D555" s="32">
        <v>843799.21</v>
      </c>
    </row>
    <row r="556" spans="1:4" x14ac:dyDescent="0.25">
      <c r="A556" s="30" t="s">
        <v>102</v>
      </c>
      <c r="B556" s="32">
        <v>834588.7</v>
      </c>
      <c r="C556" s="36">
        <v>9210.51</v>
      </c>
      <c r="D556" s="32">
        <v>843799.21</v>
      </c>
    </row>
    <row r="557" spans="1:4" x14ac:dyDescent="0.25">
      <c r="A557" s="31" t="s">
        <v>114</v>
      </c>
      <c r="B557" s="32">
        <v>834588.7</v>
      </c>
      <c r="C557" s="36">
        <v>9210.51</v>
      </c>
      <c r="D557" s="32">
        <v>843799.21</v>
      </c>
    </row>
    <row r="558" spans="1:4" x14ac:dyDescent="0.25">
      <c r="A558" s="29" t="s">
        <v>145</v>
      </c>
      <c r="B558" s="32">
        <v>1204481.2</v>
      </c>
      <c r="C558" s="36">
        <v>13291.550000000001</v>
      </c>
      <c r="D558" s="32">
        <v>1217772.7499999998</v>
      </c>
    </row>
    <row r="559" spans="1:4" x14ac:dyDescent="0.25">
      <c r="A559" s="30" t="s">
        <v>12</v>
      </c>
      <c r="B559" s="32">
        <v>1115029.3799999999</v>
      </c>
      <c r="C559" s="36">
        <v>12303.17</v>
      </c>
      <c r="D559" s="32">
        <v>1127332.5499999998</v>
      </c>
    </row>
    <row r="560" spans="1:4" x14ac:dyDescent="0.25">
      <c r="A560" s="31" t="s">
        <v>114</v>
      </c>
      <c r="B560" s="32">
        <v>1115029.3799999999</v>
      </c>
      <c r="C560" s="36">
        <v>12303.17</v>
      </c>
      <c r="D560" s="32">
        <v>1127332.5499999998</v>
      </c>
    </row>
    <row r="561" spans="1:4" x14ac:dyDescent="0.25">
      <c r="A561" s="30" t="s">
        <v>65</v>
      </c>
      <c r="B561" s="32">
        <v>7352.5</v>
      </c>
      <c r="C561" s="36">
        <v>76.430000000000007</v>
      </c>
      <c r="D561" s="32">
        <v>7428.93</v>
      </c>
    </row>
    <row r="562" spans="1:4" x14ac:dyDescent="0.25">
      <c r="A562" s="31" t="s">
        <v>114</v>
      </c>
      <c r="B562" s="32">
        <v>7352.5</v>
      </c>
      <c r="C562" s="36">
        <v>76.430000000000007</v>
      </c>
      <c r="D562" s="32">
        <v>7428.93</v>
      </c>
    </row>
    <row r="563" spans="1:4" x14ac:dyDescent="0.25">
      <c r="A563" s="30" t="s">
        <v>89</v>
      </c>
      <c r="B563" s="32">
        <v>82099.320000000007</v>
      </c>
      <c r="C563" s="36">
        <v>911.95</v>
      </c>
      <c r="D563" s="32">
        <v>83011.27</v>
      </c>
    </row>
    <row r="564" spans="1:4" x14ac:dyDescent="0.25">
      <c r="A564" s="31" t="s">
        <v>114</v>
      </c>
      <c r="B564" s="32">
        <v>82099.320000000007</v>
      </c>
      <c r="C564" s="36">
        <v>911.95</v>
      </c>
      <c r="D564" s="32">
        <v>83011.27</v>
      </c>
    </row>
    <row r="565" spans="1:4" x14ac:dyDescent="0.25">
      <c r="A565" s="27" t="s">
        <v>152</v>
      </c>
      <c r="B565" s="32">
        <v>273279.02</v>
      </c>
      <c r="C565" s="36">
        <v>2625.36</v>
      </c>
      <c r="D565" s="32">
        <v>275904.38</v>
      </c>
    </row>
    <row r="566" spans="1:4" x14ac:dyDescent="0.25">
      <c r="A566" s="28" t="s">
        <v>124</v>
      </c>
      <c r="B566" s="32">
        <v>273279.02</v>
      </c>
      <c r="C566" s="36">
        <v>2625.36</v>
      </c>
      <c r="D566" s="32">
        <v>275904.38</v>
      </c>
    </row>
    <row r="567" spans="1:4" x14ac:dyDescent="0.25">
      <c r="A567" s="29" t="s">
        <v>123</v>
      </c>
      <c r="B567" s="32">
        <v>273279.02</v>
      </c>
      <c r="C567" s="36">
        <v>2625.36</v>
      </c>
      <c r="D567" s="32">
        <v>275904.38</v>
      </c>
    </row>
    <row r="568" spans="1:4" x14ac:dyDescent="0.25">
      <c r="A568" s="30" t="s">
        <v>15</v>
      </c>
      <c r="B568" s="32">
        <v>23144.66</v>
      </c>
      <c r="C568" s="36">
        <v>222.18</v>
      </c>
      <c r="D568" s="32">
        <v>23366.84</v>
      </c>
    </row>
    <row r="569" spans="1:4" x14ac:dyDescent="0.25">
      <c r="A569" s="31" t="s">
        <v>114</v>
      </c>
      <c r="B569" s="32">
        <v>21518.14</v>
      </c>
      <c r="C569" s="36">
        <v>216.84</v>
      </c>
      <c r="D569" s="32">
        <v>21734.98</v>
      </c>
    </row>
    <row r="570" spans="1:4" x14ac:dyDescent="0.25">
      <c r="A570" s="31" t="s">
        <v>119</v>
      </c>
      <c r="B570" s="32">
        <v>1626.52</v>
      </c>
      <c r="C570" s="36">
        <v>5.34</v>
      </c>
      <c r="D570" s="32">
        <v>1631.86</v>
      </c>
    </row>
    <row r="571" spans="1:4" x14ac:dyDescent="0.25">
      <c r="A571" s="30" t="s">
        <v>29</v>
      </c>
      <c r="B571" s="32">
        <v>397.98</v>
      </c>
      <c r="C571" s="36">
        <v>4.93</v>
      </c>
      <c r="D571" s="32">
        <v>402.91</v>
      </c>
    </row>
    <row r="572" spans="1:4" x14ac:dyDescent="0.25">
      <c r="A572" s="31" t="s">
        <v>114</v>
      </c>
      <c r="B572" s="32">
        <v>371.69</v>
      </c>
      <c r="C572" s="36">
        <v>4.93</v>
      </c>
      <c r="D572" s="32">
        <v>376.62</v>
      </c>
    </row>
    <row r="573" spans="1:4" x14ac:dyDescent="0.25">
      <c r="A573" s="31" t="s">
        <v>119</v>
      </c>
      <c r="B573" s="32">
        <v>26.29</v>
      </c>
      <c r="C573" s="36">
        <v>0</v>
      </c>
      <c r="D573" s="32">
        <v>26.29</v>
      </c>
    </row>
    <row r="574" spans="1:4" x14ac:dyDescent="0.25">
      <c r="A574" s="30" t="s">
        <v>44</v>
      </c>
      <c r="B574" s="32">
        <v>834.31999999999994</v>
      </c>
      <c r="C574" s="36">
        <v>9.6300000000000008</v>
      </c>
      <c r="D574" s="32">
        <v>843.94999999999993</v>
      </c>
    </row>
    <row r="575" spans="1:4" x14ac:dyDescent="0.25">
      <c r="A575" s="31" t="s">
        <v>114</v>
      </c>
      <c r="B575" s="32">
        <v>777.06</v>
      </c>
      <c r="C575" s="36">
        <v>9.6300000000000008</v>
      </c>
      <c r="D575" s="32">
        <v>786.68999999999994</v>
      </c>
    </row>
    <row r="576" spans="1:4" x14ac:dyDescent="0.25">
      <c r="A576" s="31" t="s">
        <v>119</v>
      </c>
      <c r="B576" s="32">
        <v>57.26</v>
      </c>
      <c r="C576" s="36">
        <v>0</v>
      </c>
      <c r="D576" s="32">
        <v>57.26</v>
      </c>
    </row>
    <row r="577" spans="1:4" x14ac:dyDescent="0.25">
      <c r="A577" s="30" t="s">
        <v>45</v>
      </c>
      <c r="B577" s="32">
        <v>5997.51</v>
      </c>
      <c r="C577" s="36">
        <v>59.64</v>
      </c>
      <c r="D577" s="32">
        <v>6057.1500000000005</v>
      </c>
    </row>
    <row r="578" spans="1:4" x14ac:dyDescent="0.25">
      <c r="A578" s="31" t="s">
        <v>114</v>
      </c>
      <c r="B578" s="32">
        <v>5576.83</v>
      </c>
      <c r="C578" s="36">
        <v>57.77</v>
      </c>
      <c r="D578" s="32">
        <v>5634.6</v>
      </c>
    </row>
    <row r="579" spans="1:4" x14ac:dyDescent="0.25">
      <c r="A579" s="31" t="s">
        <v>119</v>
      </c>
      <c r="B579" s="32">
        <v>420.68</v>
      </c>
      <c r="C579" s="36">
        <v>1.87</v>
      </c>
      <c r="D579" s="32">
        <v>422.55</v>
      </c>
    </row>
    <row r="580" spans="1:4" x14ac:dyDescent="0.25">
      <c r="A580" s="30" t="s">
        <v>49</v>
      </c>
      <c r="B580" s="32">
        <v>62471.53</v>
      </c>
      <c r="C580" s="36">
        <v>598.46999999999991</v>
      </c>
      <c r="D580" s="32">
        <v>63070</v>
      </c>
    </row>
    <row r="581" spans="1:4" x14ac:dyDescent="0.25">
      <c r="A581" s="31" t="s">
        <v>114</v>
      </c>
      <c r="B581" s="32">
        <v>58079.54</v>
      </c>
      <c r="C581" s="36">
        <v>592.04999999999995</v>
      </c>
      <c r="D581" s="32">
        <v>58671.590000000004</v>
      </c>
    </row>
    <row r="582" spans="1:4" x14ac:dyDescent="0.25">
      <c r="A582" s="31" t="s">
        <v>119</v>
      </c>
      <c r="B582" s="32">
        <v>4391.99</v>
      </c>
      <c r="C582" s="36">
        <v>6.42</v>
      </c>
      <c r="D582" s="32">
        <v>4398.41</v>
      </c>
    </row>
    <row r="583" spans="1:4" x14ac:dyDescent="0.25">
      <c r="A583" s="30" t="s">
        <v>59</v>
      </c>
      <c r="B583" s="32">
        <v>67308.41</v>
      </c>
      <c r="C583" s="36">
        <v>647.6</v>
      </c>
      <c r="D583" s="32">
        <v>67956.010000000009</v>
      </c>
    </row>
    <row r="584" spans="1:4" x14ac:dyDescent="0.25">
      <c r="A584" s="31" t="s">
        <v>114</v>
      </c>
      <c r="B584" s="32">
        <v>62576.33</v>
      </c>
      <c r="C584" s="36">
        <v>637.08000000000004</v>
      </c>
      <c r="D584" s="32">
        <v>63213.41</v>
      </c>
    </row>
    <row r="585" spans="1:4" x14ac:dyDescent="0.25">
      <c r="A585" s="31" t="s">
        <v>119</v>
      </c>
      <c r="B585" s="32">
        <v>4732.08</v>
      </c>
      <c r="C585" s="36">
        <v>10.52</v>
      </c>
      <c r="D585" s="32">
        <v>4742.6000000000004</v>
      </c>
    </row>
    <row r="586" spans="1:4" x14ac:dyDescent="0.25">
      <c r="A586" s="30" t="s">
        <v>277</v>
      </c>
      <c r="B586" s="32">
        <v>59382.239999999998</v>
      </c>
      <c r="C586" s="36">
        <v>568.73</v>
      </c>
      <c r="D586" s="32">
        <v>59950.97</v>
      </c>
    </row>
    <row r="587" spans="1:4" x14ac:dyDescent="0.25">
      <c r="A587" s="31" t="s">
        <v>114</v>
      </c>
      <c r="B587" s="32">
        <v>55206.36</v>
      </c>
      <c r="C587" s="36">
        <v>560.14</v>
      </c>
      <c r="D587" s="32">
        <v>55766.5</v>
      </c>
    </row>
    <row r="588" spans="1:4" x14ac:dyDescent="0.25">
      <c r="A588" s="31" t="s">
        <v>119</v>
      </c>
      <c r="B588" s="32">
        <v>4175.88</v>
      </c>
      <c r="C588" s="36">
        <v>8.59</v>
      </c>
      <c r="D588" s="32">
        <v>4184.47</v>
      </c>
    </row>
    <row r="589" spans="1:4" x14ac:dyDescent="0.25">
      <c r="A589" s="30" t="s">
        <v>70</v>
      </c>
      <c r="B589" s="32">
        <v>6398.16</v>
      </c>
      <c r="C589" s="36">
        <v>65.010000000000005</v>
      </c>
      <c r="D589" s="32">
        <v>6463.17</v>
      </c>
    </row>
    <row r="590" spans="1:4" x14ac:dyDescent="0.25">
      <c r="A590" s="31" t="s">
        <v>114</v>
      </c>
      <c r="B590" s="32">
        <v>5948.78</v>
      </c>
      <c r="C590" s="36">
        <v>65.010000000000005</v>
      </c>
      <c r="D590" s="32">
        <v>6013.79</v>
      </c>
    </row>
    <row r="591" spans="1:4" x14ac:dyDescent="0.25">
      <c r="A591" s="31" t="s">
        <v>119</v>
      </c>
      <c r="B591" s="32">
        <v>449.38</v>
      </c>
      <c r="C591" s="36">
        <v>0</v>
      </c>
      <c r="D591" s="32">
        <v>449.38</v>
      </c>
    </row>
    <row r="592" spans="1:4" x14ac:dyDescent="0.25">
      <c r="A592" s="30" t="s">
        <v>74</v>
      </c>
      <c r="B592" s="32">
        <v>47344.21</v>
      </c>
      <c r="C592" s="36">
        <v>449.17</v>
      </c>
      <c r="D592" s="32">
        <v>47793.38</v>
      </c>
    </row>
    <row r="593" spans="1:4" x14ac:dyDescent="0.25">
      <c r="A593" s="31" t="s">
        <v>114</v>
      </c>
      <c r="B593" s="32">
        <v>44016.53</v>
      </c>
      <c r="C593" s="36">
        <v>447.13</v>
      </c>
      <c r="D593" s="32">
        <v>44463.659999999996</v>
      </c>
    </row>
    <row r="594" spans="1:4" x14ac:dyDescent="0.25">
      <c r="A594" s="31" t="s">
        <v>119</v>
      </c>
      <c r="B594" s="32">
        <v>3327.68</v>
      </c>
      <c r="C594" s="36">
        <v>2.04</v>
      </c>
      <c r="D594" s="32">
        <v>3329.72</v>
      </c>
    </row>
    <row r="595" spans="1:4" x14ac:dyDescent="0.25">
      <c r="A595" s="29" t="s">
        <v>125</v>
      </c>
      <c r="B595" s="32">
        <v>0</v>
      </c>
      <c r="C595" s="36">
        <v>0</v>
      </c>
      <c r="D595" s="32">
        <v>0</v>
      </c>
    </row>
    <row r="596" spans="1:4" x14ac:dyDescent="0.25">
      <c r="A596" s="30" t="s">
        <v>34</v>
      </c>
      <c r="B596" s="32">
        <v>0</v>
      </c>
      <c r="C596" s="36">
        <v>0</v>
      </c>
      <c r="D596" s="32">
        <v>0</v>
      </c>
    </row>
    <row r="597" spans="1:4" x14ac:dyDescent="0.25">
      <c r="A597" s="31" t="s">
        <v>114</v>
      </c>
      <c r="B597" s="32">
        <v>0</v>
      </c>
      <c r="C597" s="36">
        <v>0</v>
      </c>
      <c r="D597" s="32">
        <v>0</v>
      </c>
    </row>
    <row r="598" spans="1:4" x14ac:dyDescent="0.25">
      <c r="A598" s="31" t="s">
        <v>119</v>
      </c>
      <c r="B598" s="32">
        <v>0</v>
      </c>
      <c r="C598" s="36">
        <v>0</v>
      </c>
      <c r="D598" s="32">
        <v>0</v>
      </c>
    </row>
    <row r="599" spans="1:4" x14ac:dyDescent="0.25">
      <c r="A599" s="30" t="s">
        <v>38</v>
      </c>
      <c r="B599" s="32">
        <v>0</v>
      </c>
      <c r="C599" s="36">
        <v>0</v>
      </c>
      <c r="D599" s="32">
        <v>0</v>
      </c>
    </row>
    <row r="600" spans="1:4" x14ac:dyDescent="0.25">
      <c r="A600" s="31" t="s">
        <v>114</v>
      </c>
      <c r="B600" s="32">
        <v>0</v>
      </c>
      <c r="C600" s="36">
        <v>0</v>
      </c>
      <c r="D600" s="32">
        <v>0</v>
      </c>
    </row>
    <row r="601" spans="1:4" x14ac:dyDescent="0.25">
      <c r="A601" s="31" t="s">
        <v>119</v>
      </c>
      <c r="B601" s="32">
        <v>0</v>
      </c>
      <c r="C601" s="36">
        <v>0</v>
      </c>
      <c r="D601" s="32">
        <v>0</v>
      </c>
    </row>
    <row r="602" spans="1:4" x14ac:dyDescent="0.25">
      <c r="A602" s="27" t="s">
        <v>153</v>
      </c>
      <c r="B602" s="32">
        <v>58512.81</v>
      </c>
      <c r="C602" s="36">
        <v>597.09</v>
      </c>
      <c r="D602" s="32">
        <v>59109.9</v>
      </c>
    </row>
    <row r="603" spans="1:4" x14ac:dyDescent="0.25">
      <c r="A603" s="28" t="s">
        <v>149</v>
      </c>
      <c r="B603" s="32">
        <v>58512.81</v>
      </c>
      <c r="C603" s="36">
        <v>597.09</v>
      </c>
      <c r="D603" s="32">
        <v>59109.9</v>
      </c>
    </row>
    <row r="604" spans="1:4" x14ac:dyDescent="0.25">
      <c r="A604" s="29" t="s">
        <v>148</v>
      </c>
      <c r="B604" s="32">
        <v>58512.81</v>
      </c>
      <c r="C604" s="36">
        <v>597.09</v>
      </c>
      <c r="D604" s="32">
        <v>59109.9</v>
      </c>
    </row>
    <row r="605" spans="1:4" x14ac:dyDescent="0.25">
      <c r="A605" s="30" t="s">
        <v>51</v>
      </c>
      <c r="B605" s="32">
        <v>58512.81</v>
      </c>
      <c r="C605" s="36">
        <v>597.09</v>
      </c>
      <c r="D605" s="32">
        <v>59109.9</v>
      </c>
    </row>
    <row r="606" spans="1:4" x14ac:dyDescent="0.25">
      <c r="A606" s="31" t="s">
        <v>114</v>
      </c>
      <c r="B606" s="32">
        <v>50534.54</v>
      </c>
      <c r="C606" s="36">
        <v>583.82000000000005</v>
      </c>
      <c r="D606" s="32">
        <v>51118.36</v>
      </c>
    </row>
    <row r="607" spans="1:4" x14ac:dyDescent="0.25">
      <c r="A607" s="31" t="s">
        <v>119</v>
      </c>
      <c r="B607" s="32">
        <v>7978.27</v>
      </c>
      <c r="C607" s="36">
        <v>13.27</v>
      </c>
      <c r="D607" s="32">
        <v>7991.5400000000009</v>
      </c>
    </row>
    <row r="608" spans="1:4" x14ac:dyDescent="0.25">
      <c r="A608" s="28" t="s">
        <v>154</v>
      </c>
      <c r="B608" s="32">
        <v>0</v>
      </c>
      <c r="C608" s="36">
        <v>0</v>
      </c>
      <c r="D608" s="32">
        <v>0</v>
      </c>
    </row>
    <row r="609" spans="1:4" x14ac:dyDescent="0.25">
      <c r="A609" s="29" t="s">
        <v>116</v>
      </c>
      <c r="B609" s="32">
        <v>0</v>
      </c>
      <c r="C609" s="36">
        <v>0</v>
      </c>
      <c r="D609" s="32">
        <v>0</v>
      </c>
    </row>
    <row r="610" spans="1:4" x14ac:dyDescent="0.25">
      <c r="A610" s="30" t="s">
        <v>73</v>
      </c>
      <c r="B610" s="32">
        <v>0</v>
      </c>
      <c r="C610" s="36">
        <v>0</v>
      </c>
      <c r="D610" s="32">
        <v>0</v>
      </c>
    </row>
    <row r="611" spans="1:4" x14ac:dyDescent="0.25">
      <c r="A611" s="31" t="s">
        <v>114</v>
      </c>
      <c r="B611" s="32">
        <v>0</v>
      </c>
      <c r="C611" s="36">
        <v>0</v>
      </c>
      <c r="D611" s="32">
        <v>0</v>
      </c>
    </row>
    <row r="612" spans="1:4" x14ac:dyDescent="0.25">
      <c r="A612" s="31" t="s">
        <v>119</v>
      </c>
      <c r="B612" s="32">
        <v>0</v>
      </c>
      <c r="C612" s="36">
        <v>0</v>
      </c>
      <c r="D612" s="32">
        <v>0</v>
      </c>
    </row>
    <row r="613" spans="1:4" x14ac:dyDescent="0.25">
      <c r="A613" s="27" t="s">
        <v>155</v>
      </c>
      <c r="B613" s="32">
        <v>353481.46</v>
      </c>
      <c r="C613" s="36">
        <v>3518.7400000000002</v>
      </c>
      <c r="D613" s="32">
        <v>357000.19999999995</v>
      </c>
    </row>
    <row r="614" spans="1:4" x14ac:dyDescent="0.25">
      <c r="A614" s="28" t="s">
        <v>192</v>
      </c>
      <c r="B614" s="32">
        <v>353481.46</v>
      </c>
      <c r="C614" s="36">
        <v>3518.7400000000002</v>
      </c>
      <c r="D614" s="32">
        <v>357000.19999999995</v>
      </c>
    </row>
    <row r="615" spans="1:4" x14ac:dyDescent="0.25">
      <c r="A615" s="29" t="s">
        <v>131</v>
      </c>
      <c r="B615" s="32">
        <v>17258.73</v>
      </c>
      <c r="C615" s="36">
        <v>157.1</v>
      </c>
      <c r="D615" s="32">
        <v>17415.829999999998</v>
      </c>
    </row>
    <row r="616" spans="1:4" x14ac:dyDescent="0.25">
      <c r="A616" s="30" t="s">
        <v>43</v>
      </c>
      <c r="B616" s="32">
        <v>17258.73</v>
      </c>
      <c r="C616" s="36">
        <v>157.1</v>
      </c>
      <c r="D616" s="32">
        <v>17415.829999999998</v>
      </c>
    </row>
    <row r="617" spans="1:4" x14ac:dyDescent="0.25">
      <c r="A617" s="31" t="s">
        <v>114</v>
      </c>
      <c r="B617" s="32">
        <v>17258.73</v>
      </c>
      <c r="C617" s="36">
        <v>157.1</v>
      </c>
      <c r="D617" s="32">
        <v>17415.829999999998</v>
      </c>
    </row>
    <row r="618" spans="1:4" x14ac:dyDescent="0.25">
      <c r="A618" s="29" t="s">
        <v>140</v>
      </c>
      <c r="B618" s="32">
        <v>336222.73000000004</v>
      </c>
      <c r="C618" s="36">
        <v>3361.6400000000003</v>
      </c>
      <c r="D618" s="32">
        <v>339584.37</v>
      </c>
    </row>
    <row r="619" spans="1:4" x14ac:dyDescent="0.25">
      <c r="A619" s="30" t="s">
        <v>9</v>
      </c>
      <c r="B619" s="32">
        <v>129281.51</v>
      </c>
      <c r="C619" s="36">
        <v>1298.6199999999999</v>
      </c>
      <c r="D619" s="32">
        <v>130580.12999999999</v>
      </c>
    </row>
    <row r="620" spans="1:4" x14ac:dyDescent="0.25">
      <c r="A620" s="31" t="s">
        <v>114</v>
      </c>
      <c r="B620" s="32">
        <v>129281.51</v>
      </c>
      <c r="C620" s="36">
        <v>1298.6199999999999</v>
      </c>
      <c r="D620" s="32">
        <v>130580.12999999999</v>
      </c>
    </row>
    <row r="621" spans="1:4" x14ac:dyDescent="0.25">
      <c r="A621" s="30" t="s">
        <v>24</v>
      </c>
      <c r="B621" s="32">
        <v>12097.31</v>
      </c>
      <c r="C621" s="36">
        <v>118.25</v>
      </c>
      <c r="D621" s="32">
        <v>12215.56</v>
      </c>
    </row>
    <row r="622" spans="1:4" x14ac:dyDescent="0.25">
      <c r="A622" s="31" t="s">
        <v>114</v>
      </c>
      <c r="B622" s="32">
        <v>12097.31</v>
      </c>
      <c r="C622" s="36">
        <v>118.25</v>
      </c>
      <c r="D622" s="32">
        <v>12215.56</v>
      </c>
    </row>
    <row r="623" spans="1:4" x14ac:dyDescent="0.25">
      <c r="A623" s="30" t="s">
        <v>25</v>
      </c>
      <c r="B623" s="32">
        <v>45228.82</v>
      </c>
      <c r="C623" s="36">
        <v>447.72</v>
      </c>
      <c r="D623" s="32">
        <v>45676.54</v>
      </c>
    </row>
    <row r="624" spans="1:4" x14ac:dyDescent="0.25">
      <c r="A624" s="31" t="s">
        <v>114</v>
      </c>
      <c r="B624" s="32">
        <v>45228.82</v>
      </c>
      <c r="C624" s="36">
        <v>447.72</v>
      </c>
      <c r="D624" s="32">
        <v>45676.54</v>
      </c>
    </row>
    <row r="625" spans="1:4" x14ac:dyDescent="0.25">
      <c r="A625" s="30" t="s">
        <v>28</v>
      </c>
      <c r="B625" s="32">
        <v>15901.51</v>
      </c>
      <c r="C625" s="36">
        <v>160.44999999999999</v>
      </c>
      <c r="D625" s="32">
        <v>16061.960000000001</v>
      </c>
    </row>
    <row r="626" spans="1:4" x14ac:dyDescent="0.25">
      <c r="A626" s="31" t="s">
        <v>114</v>
      </c>
      <c r="B626" s="32">
        <v>15901.51</v>
      </c>
      <c r="C626" s="36">
        <v>160.44999999999999</v>
      </c>
      <c r="D626" s="32">
        <v>16061.960000000001</v>
      </c>
    </row>
    <row r="627" spans="1:4" x14ac:dyDescent="0.25">
      <c r="A627" s="30" t="s">
        <v>33</v>
      </c>
      <c r="B627" s="32">
        <v>5937.53</v>
      </c>
      <c r="C627" s="36">
        <v>59.76</v>
      </c>
      <c r="D627" s="32">
        <v>5997.29</v>
      </c>
    </row>
    <row r="628" spans="1:4" x14ac:dyDescent="0.25">
      <c r="A628" s="31" t="s">
        <v>114</v>
      </c>
      <c r="B628" s="32">
        <v>5937.53</v>
      </c>
      <c r="C628" s="36">
        <v>59.76</v>
      </c>
      <c r="D628" s="32">
        <v>5997.29</v>
      </c>
    </row>
    <row r="629" spans="1:4" x14ac:dyDescent="0.25">
      <c r="A629" s="30" t="s">
        <v>42</v>
      </c>
      <c r="B629" s="32">
        <v>55577.919999999998</v>
      </c>
      <c r="C629" s="36">
        <v>558.05999999999995</v>
      </c>
      <c r="D629" s="32">
        <v>56135.979999999996</v>
      </c>
    </row>
    <row r="630" spans="1:4" x14ac:dyDescent="0.25">
      <c r="A630" s="31" t="s">
        <v>114</v>
      </c>
      <c r="B630" s="32">
        <v>55577.919999999998</v>
      </c>
      <c r="C630" s="36">
        <v>558.05999999999995</v>
      </c>
      <c r="D630" s="32">
        <v>56135.979999999996</v>
      </c>
    </row>
    <row r="631" spans="1:4" x14ac:dyDescent="0.25">
      <c r="A631" s="30" t="s">
        <v>58</v>
      </c>
      <c r="B631" s="32">
        <v>14033.88</v>
      </c>
      <c r="C631" s="36">
        <v>135.33000000000001</v>
      </c>
      <c r="D631" s="32">
        <v>14169.21</v>
      </c>
    </row>
    <row r="632" spans="1:4" x14ac:dyDescent="0.25">
      <c r="A632" s="31" t="s">
        <v>114</v>
      </c>
      <c r="B632" s="32">
        <v>14033.88</v>
      </c>
      <c r="C632" s="36">
        <v>135.33000000000001</v>
      </c>
      <c r="D632" s="32">
        <v>14169.21</v>
      </c>
    </row>
    <row r="633" spans="1:4" x14ac:dyDescent="0.25">
      <c r="A633" s="30" t="s">
        <v>62</v>
      </c>
      <c r="B633" s="32">
        <v>10379.26</v>
      </c>
      <c r="C633" s="36">
        <v>94.86</v>
      </c>
      <c r="D633" s="32">
        <v>10474.120000000001</v>
      </c>
    </row>
    <row r="634" spans="1:4" x14ac:dyDescent="0.25">
      <c r="A634" s="31" t="s">
        <v>114</v>
      </c>
      <c r="B634" s="32">
        <v>10379.26</v>
      </c>
      <c r="C634" s="36">
        <v>94.86</v>
      </c>
      <c r="D634" s="32">
        <v>10474.120000000001</v>
      </c>
    </row>
    <row r="635" spans="1:4" x14ac:dyDescent="0.25">
      <c r="A635" s="30" t="s">
        <v>63</v>
      </c>
      <c r="B635" s="32">
        <v>18964.03</v>
      </c>
      <c r="C635" s="36">
        <v>199.92</v>
      </c>
      <c r="D635" s="32">
        <v>19163.949999999997</v>
      </c>
    </row>
    <row r="636" spans="1:4" x14ac:dyDescent="0.25">
      <c r="A636" s="31" t="s">
        <v>114</v>
      </c>
      <c r="B636" s="32">
        <v>18964.03</v>
      </c>
      <c r="C636" s="36">
        <v>199.92</v>
      </c>
      <c r="D636" s="32">
        <v>19163.949999999997</v>
      </c>
    </row>
    <row r="637" spans="1:4" x14ac:dyDescent="0.25">
      <c r="A637" s="30" t="s">
        <v>66</v>
      </c>
      <c r="B637" s="32">
        <v>26098.26</v>
      </c>
      <c r="C637" s="36">
        <v>262.89999999999998</v>
      </c>
      <c r="D637" s="32">
        <v>26361.16</v>
      </c>
    </row>
    <row r="638" spans="1:4" x14ac:dyDescent="0.25">
      <c r="A638" s="31" t="s">
        <v>114</v>
      </c>
      <c r="B638" s="32">
        <v>26098.26</v>
      </c>
      <c r="C638" s="36">
        <v>262.89999999999998</v>
      </c>
      <c r="D638" s="32">
        <v>26361.16</v>
      </c>
    </row>
    <row r="639" spans="1:4" x14ac:dyDescent="0.25">
      <c r="A639" s="30" t="s">
        <v>77</v>
      </c>
      <c r="B639" s="32">
        <v>2722.7</v>
      </c>
      <c r="C639" s="36">
        <v>25.77</v>
      </c>
      <c r="D639" s="32">
        <v>2748.47</v>
      </c>
    </row>
    <row r="640" spans="1:4" x14ac:dyDescent="0.25">
      <c r="A640" s="31" t="s">
        <v>114</v>
      </c>
      <c r="B640" s="32">
        <v>2722.7</v>
      </c>
      <c r="C640" s="36">
        <v>25.77</v>
      </c>
      <c r="D640" s="32">
        <v>2748.47</v>
      </c>
    </row>
    <row r="641" spans="1:4" x14ac:dyDescent="0.25">
      <c r="A641" s="27" t="s">
        <v>156</v>
      </c>
      <c r="B641" s="32">
        <v>1040258.4199999999</v>
      </c>
      <c r="C641" s="36">
        <v>14381.830000000002</v>
      </c>
      <c r="D641" s="32">
        <v>1054640.25</v>
      </c>
    </row>
    <row r="642" spans="1:4" x14ac:dyDescent="0.25">
      <c r="A642" s="28" t="s">
        <v>223</v>
      </c>
      <c r="B642" s="32">
        <v>959027.58</v>
      </c>
      <c r="C642" s="36">
        <v>13152.770000000002</v>
      </c>
      <c r="D642" s="32">
        <v>972180.35</v>
      </c>
    </row>
    <row r="643" spans="1:4" x14ac:dyDescent="0.25">
      <c r="A643" s="29" t="s">
        <v>134</v>
      </c>
      <c r="B643" s="32">
        <v>159166.72000000003</v>
      </c>
      <c r="C643" s="36">
        <v>2184.3900000000003</v>
      </c>
      <c r="D643" s="32">
        <v>161351.11000000002</v>
      </c>
    </row>
    <row r="644" spans="1:4" x14ac:dyDescent="0.25">
      <c r="A644" s="30" t="s">
        <v>18</v>
      </c>
      <c r="B644" s="32">
        <v>77101.63</v>
      </c>
      <c r="C644" s="36">
        <v>1104.81</v>
      </c>
      <c r="D644" s="32">
        <v>78206.44</v>
      </c>
    </row>
    <row r="645" spans="1:4" x14ac:dyDescent="0.25">
      <c r="A645" s="31" t="s">
        <v>114</v>
      </c>
      <c r="B645" s="32">
        <v>77101.63</v>
      </c>
      <c r="C645" s="36">
        <v>1104.81</v>
      </c>
      <c r="D645" s="32">
        <v>78206.44</v>
      </c>
    </row>
    <row r="646" spans="1:4" x14ac:dyDescent="0.25">
      <c r="A646" s="30" t="s">
        <v>52</v>
      </c>
      <c r="B646" s="32">
        <v>3902.13</v>
      </c>
      <c r="C646" s="36">
        <v>57.39</v>
      </c>
      <c r="D646" s="32">
        <v>3959.52</v>
      </c>
    </row>
    <row r="647" spans="1:4" x14ac:dyDescent="0.25">
      <c r="A647" s="31" t="s">
        <v>114</v>
      </c>
      <c r="B647" s="32">
        <v>3902.13</v>
      </c>
      <c r="C647" s="36">
        <v>57.39</v>
      </c>
      <c r="D647" s="32">
        <v>3959.52</v>
      </c>
    </row>
    <row r="648" spans="1:4" x14ac:dyDescent="0.25">
      <c r="A648" s="30" t="s">
        <v>54</v>
      </c>
      <c r="B648" s="32">
        <v>78162.960000000006</v>
      </c>
      <c r="C648" s="36">
        <v>1022.19</v>
      </c>
      <c r="D648" s="32">
        <v>79185.150000000009</v>
      </c>
    </row>
    <row r="649" spans="1:4" x14ac:dyDescent="0.25">
      <c r="A649" s="31" t="s">
        <v>114</v>
      </c>
      <c r="B649" s="32">
        <v>78162.960000000006</v>
      </c>
      <c r="C649" s="36">
        <v>1022.19</v>
      </c>
      <c r="D649" s="32">
        <v>79185.150000000009</v>
      </c>
    </row>
    <row r="650" spans="1:4" x14ac:dyDescent="0.25">
      <c r="A650" s="29" t="s">
        <v>138</v>
      </c>
      <c r="B650" s="32">
        <v>496151.05999999994</v>
      </c>
      <c r="C650" s="36">
        <v>6795.26</v>
      </c>
      <c r="D650" s="32">
        <v>502946.32</v>
      </c>
    </row>
    <row r="651" spans="1:4" x14ac:dyDescent="0.25">
      <c r="A651" s="30" t="s">
        <v>20</v>
      </c>
      <c r="B651" s="32">
        <v>48635.03</v>
      </c>
      <c r="C651" s="36">
        <v>621.84</v>
      </c>
      <c r="D651" s="32">
        <v>49256.869999999995</v>
      </c>
    </row>
    <row r="652" spans="1:4" x14ac:dyDescent="0.25">
      <c r="A652" s="31" t="s">
        <v>114</v>
      </c>
      <c r="B652" s="32">
        <v>48635.03</v>
      </c>
      <c r="C652" s="36">
        <v>621.84</v>
      </c>
      <c r="D652" s="32">
        <v>49256.869999999995</v>
      </c>
    </row>
    <row r="653" spans="1:4" x14ac:dyDescent="0.25">
      <c r="A653" s="30" t="s">
        <v>36</v>
      </c>
      <c r="B653" s="32">
        <v>36807.449999999997</v>
      </c>
      <c r="C653" s="36">
        <v>528.59</v>
      </c>
      <c r="D653" s="32">
        <v>37336.039999999994</v>
      </c>
    </row>
    <row r="654" spans="1:4" x14ac:dyDescent="0.25">
      <c r="A654" s="31" t="s">
        <v>114</v>
      </c>
      <c r="B654" s="32">
        <v>36807.449999999997</v>
      </c>
      <c r="C654" s="36">
        <v>528.59</v>
      </c>
      <c r="D654" s="32">
        <v>37336.039999999994</v>
      </c>
    </row>
    <row r="655" spans="1:4" x14ac:dyDescent="0.25">
      <c r="A655" s="30" t="s">
        <v>50</v>
      </c>
      <c r="B655" s="32">
        <v>60138.47</v>
      </c>
      <c r="C655" s="36">
        <v>795.66</v>
      </c>
      <c r="D655" s="32">
        <v>60934.130000000005</v>
      </c>
    </row>
    <row r="656" spans="1:4" x14ac:dyDescent="0.25">
      <c r="A656" s="31" t="s">
        <v>114</v>
      </c>
      <c r="B656" s="32">
        <v>60138.47</v>
      </c>
      <c r="C656" s="36">
        <v>795.66</v>
      </c>
      <c r="D656" s="32">
        <v>60934.130000000005</v>
      </c>
    </row>
    <row r="657" spans="1:4" x14ac:dyDescent="0.25">
      <c r="A657" s="30" t="s">
        <v>53</v>
      </c>
      <c r="B657" s="32">
        <v>70181.740000000005</v>
      </c>
      <c r="C657" s="36">
        <v>953.47</v>
      </c>
      <c r="D657" s="32">
        <v>71135.210000000006</v>
      </c>
    </row>
    <row r="658" spans="1:4" x14ac:dyDescent="0.25">
      <c r="A658" s="31" t="s">
        <v>114</v>
      </c>
      <c r="B658" s="32">
        <v>70181.740000000005</v>
      </c>
      <c r="C658" s="36">
        <v>953.47</v>
      </c>
      <c r="D658" s="32">
        <v>71135.210000000006</v>
      </c>
    </row>
    <row r="659" spans="1:4" x14ac:dyDescent="0.25">
      <c r="A659" s="30" t="s">
        <v>55</v>
      </c>
      <c r="B659" s="32">
        <v>9440.51</v>
      </c>
      <c r="C659" s="36">
        <v>103.97</v>
      </c>
      <c r="D659" s="32">
        <v>9544.48</v>
      </c>
    </row>
    <row r="660" spans="1:4" x14ac:dyDescent="0.25">
      <c r="A660" s="31" t="s">
        <v>114</v>
      </c>
      <c r="B660" s="32">
        <v>9440.51</v>
      </c>
      <c r="C660" s="36">
        <v>103.97</v>
      </c>
      <c r="D660" s="32">
        <v>9544.48</v>
      </c>
    </row>
    <row r="661" spans="1:4" x14ac:dyDescent="0.25">
      <c r="A661" s="30" t="s">
        <v>57</v>
      </c>
      <c r="B661" s="32">
        <v>15070.34</v>
      </c>
      <c r="C661" s="36">
        <v>199.61</v>
      </c>
      <c r="D661" s="32">
        <v>15269.95</v>
      </c>
    </row>
    <row r="662" spans="1:4" x14ac:dyDescent="0.25">
      <c r="A662" s="31" t="s">
        <v>114</v>
      </c>
      <c r="B662" s="32">
        <v>15070.34</v>
      </c>
      <c r="C662" s="36">
        <v>199.61</v>
      </c>
      <c r="D662" s="32">
        <v>15269.95</v>
      </c>
    </row>
    <row r="663" spans="1:4" x14ac:dyDescent="0.25">
      <c r="A663" s="30" t="s">
        <v>61</v>
      </c>
      <c r="B663" s="32">
        <v>24605.200000000001</v>
      </c>
      <c r="C663" s="36">
        <v>352.75</v>
      </c>
      <c r="D663" s="32">
        <v>24957.95</v>
      </c>
    </row>
    <row r="664" spans="1:4" x14ac:dyDescent="0.25">
      <c r="A664" s="31" t="s">
        <v>114</v>
      </c>
      <c r="B664" s="32">
        <v>24605.200000000001</v>
      </c>
      <c r="C664" s="36">
        <v>352.75</v>
      </c>
      <c r="D664" s="32">
        <v>24957.95</v>
      </c>
    </row>
    <row r="665" spans="1:4" x14ac:dyDescent="0.25">
      <c r="A665" s="30" t="s">
        <v>88</v>
      </c>
      <c r="B665" s="32">
        <v>20525.12</v>
      </c>
      <c r="C665" s="36">
        <v>341.02</v>
      </c>
      <c r="D665" s="32">
        <v>20866.14</v>
      </c>
    </row>
    <row r="666" spans="1:4" x14ac:dyDescent="0.25">
      <c r="A666" s="31" t="s">
        <v>114</v>
      </c>
      <c r="B666" s="32">
        <v>20525.12</v>
      </c>
      <c r="C666" s="36">
        <v>341.02</v>
      </c>
      <c r="D666" s="32">
        <v>20866.14</v>
      </c>
    </row>
    <row r="667" spans="1:4" x14ac:dyDescent="0.25">
      <c r="A667" s="30" t="s">
        <v>99</v>
      </c>
      <c r="B667" s="32">
        <v>8976.24</v>
      </c>
      <c r="C667" s="36">
        <v>168.58</v>
      </c>
      <c r="D667" s="32">
        <v>9144.82</v>
      </c>
    </row>
    <row r="668" spans="1:4" x14ac:dyDescent="0.25">
      <c r="A668" s="31" t="s">
        <v>114</v>
      </c>
      <c r="B668" s="32">
        <v>8976.24</v>
      </c>
      <c r="C668" s="36">
        <v>168.58</v>
      </c>
      <c r="D668" s="32">
        <v>9144.82</v>
      </c>
    </row>
    <row r="669" spans="1:4" x14ac:dyDescent="0.25">
      <c r="A669" s="30" t="s">
        <v>104</v>
      </c>
      <c r="B669" s="32">
        <v>201770.96</v>
      </c>
      <c r="C669" s="36">
        <v>2729.77</v>
      </c>
      <c r="D669" s="32">
        <v>204500.72999999998</v>
      </c>
    </row>
    <row r="670" spans="1:4" x14ac:dyDescent="0.25">
      <c r="A670" s="31" t="s">
        <v>114</v>
      </c>
      <c r="B670" s="32">
        <v>201770.96</v>
      </c>
      <c r="C670" s="36">
        <v>2729.77</v>
      </c>
      <c r="D670" s="32">
        <v>204500.72999999998</v>
      </c>
    </row>
    <row r="671" spans="1:4" x14ac:dyDescent="0.25">
      <c r="A671" s="29" t="s">
        <v>139</v>
      </c>
      <c r="B671" s="32">
        <v>303709.8</v>
      </c>
      <c r="C671" s="36">
        <v>4173.12</v>
      </c>
      <c r="D671" s="32">
        <v>307882.92000000004</v>
      </c>
    </row>
    <row r="672" spans="1:4" x14ac:dyDescent="0.25">
      <c r="A672" s="30" t="s">
        <v>10</v>
      </c>
      <c r="B672" s="32">
        <v>65842.77</v>
      </c>
      <c r="C672" s="36">
        <v>897.19</v>
      </c>
      <c r="D672" s="32">
        <v>66739.960000000006</v>
      </c>
    </row>
    <row r="673" spans="1:4" x14ac:dyDescent="0.25">
      <c r="A673" s="31" t="s">
        <v>114</v>
      </c>
      <c r="B673" s="32">
        <v>65842.77</v>
      </c>
      <c r="C673" s="36">
        <v>897.19</v>
      </c>
      <c r="D673" s="32">
        <v>66739.960000000006</v>
      </c>
    </row>
    <row r="674" spans="1:4" x14ac:dyDescent="0.25">
      <c r="A674" s="30" t="s">
        <v>11</v>
      </c>
      <c r="B674" s="32">
        <v>11090.32</v>
      </c>
      <c r="C674" s="36">
        <v>158.68</v>
      </c>
      <c r="D674" s="32">
        <v>11249</v>
      </c>
    </row>
    <row r="675" spans="1:4" x14ac:dyDescent="0.25">
      <c r="A675" s="31" t="s">
        <v>114</v>
      </c>
      <c r="B675" s="32">
        <v>11090.32</v>
      </c>
      <c r="C675" s="36">
        <v>158.68</v>
      </c>
      <c r="D675" s="32">
        <v>11249</v>
      </c>
    </row>
    <row r="676" spans="1:4" x14ac:dyDescent="0.25">
      <c r="A676" s="30" t="s">
        <v>13</v>
      </c>
      <c r="B676" s="32">
        <v>49680.57</v>
      </c>
      <c r="C676" s="36">
        <v>696.05</v>
      </c>
      <c r="D676" s="32">
        <v>50376.62</v>
      </c>
    </row>
    <row r="677" spans="1:4" x14ac:dyDescent="0.25">
      <c r="A677" s="31" t="s">
        <v>114</v>
      </c>
      <c r="B677" s="32">
        <v>49680.57</v>
      </c>
      <c r="C677" s="36">
        <v>696.05</v>
      </c>
      <c r="D677" s="32">
        <v>50376.62</v>
      </c>
    </row>
    <row r="678" spans="1:4" x14ac:dyDescent="0.25">
      <c r="A678" s="30" t="s">
        <v>37</v>
      </c>
      <c r="B678" s="32">
        <v>1468.15</v>
      </c>
      <c r="C678" s="36">
        <v>20.97</v>
      </c>
      <c r="D678" s="32">
        <v>1489.1200000000001</v>
      </c>
    </row>
    <row r="679" spans="1:4" x14ac:dyDescent="0.25">
      <c r="A679" s="31" t="s">
        <v>114</v>
      </c>
      <c r="B679" s="32">
        <v>1468.15</v>
      </c>
      <c r="C679" s="36">
        <v>20.97</v>
      </c>
      <c r="D679" s="32">
        <v>1489.1200000000001</v>
      </c>
    </row>
    <row r="680" spans="1:4" x14ac:dyDescent="0.25">
      <c r="A680" s="30" t="s">
        <v>46</v>
      </c>
      <c r="B680" s="32">
        <v>160337.89000000001</v>
      </c>
      <c r="C680" s="36">
        <v>2149.86</v>
      </c>
      <c r="D680" s="32">
        <v>162487.75</v>
      </c>
    </row>
    <row r="681" spans="1:4" x14ac:dyDescent="0.25">
      <c r="A681" s="31" t="s">
        <v>114</v>
      </c>
      <c r="B681" s="32">
        <v>160337.89000000001</v>
      </c>
      <c r="C681" s="36">
        <v>2149.86</v>
      </c>
      <c r="D681" s="32">
        <v>162487.75</v>
      </c>
    </row>
    <row r="682" spans="1:4" x14ac:dyDescent="0.25">
      <c r="A682" s="30" t="s">
        <v>96</v>
      </c>
      <c r="B682" s="32">
        <v>15290.1</v>
      </c>
      <c r="C682" s="36">
        <v>250.37</v>
      </c>
      <c r="D682" s="32">
        <v>15540.470000000001</v>
      </c>
    </row>
    <row r="683" spans="1:4" x14ac:dyDescent="0.25">
      <c r="A683" s="31" t="s">
        <v>114</v>
      </c>
      <c r="B683" s="32">
        <v>15290.1</v>
      </c>
      <c r="C683" s="36">
        <v>250.37</v>
      </c>
      <c r="D683" s="32">
        <v>15540.470000000001</v>
      </c>
    </row>
    <row r="684" spans="1:4" x14ac:dyDescent="0.25">
      <c r="A684" s="28" t="s">
        <v>142</v>
      </c>
      <c r="B684" s="32">
        <v>81230.84</v>
      </c>
      <c r="C684" s="36">
        <v>1229.06</v>
      </c>
      <c r="D684" s="32">
        <v>82459.899999999994</v>
      </c>
    </row>
    <row r="685" spans="1:4" x14ac:dyDescent="0.25">
      <c r="A685" s="29" t="s">
        <v>141</v>
      </c>
      <c r="B685" s="32">
        <v>81230.84</v>
      </c>
      <c r="C685" s="36">
        <v>1229.06</v>
      </c>
      <c r="D685" s="32">
        <v>82459.899999999994</v>
      </c>
    </row>
    <row r="686" spans="1:4" x14ac:dyDescent="0.25">
      <c r="A686" s="30" t="s">
        <v>48</v>
      </c>
      <c r="B686" s="32">
        <v>81230.84</v>
      </c>
      <c r="C686" s="36">
        <v>1229.06</v>
      </c>
      <c r="D686" s="32">
        <v>82459.899999999994</v>
      </c>
    </row>
    <row r="687" spans="1:4" x14ac:dyDescent="0.25">
      <c r="A687" s="31" t="s">
        <v>114</v>
      </c>
      <c r="B687" s="32">
        <v>81230.84</v>
      </c>
      <c r="C687" s="36">
        <v>1229.06</v>
      </c>
      <c r="D687" s="32">
        <v>82459.899999999994</v>
      </c>
    </row>
    <row r="688" spans="1:4" x14ac:dyDescent="0.25">
      <c r="A688" s="27" t="s">
        <v>157</v>
      </c>
      <c r="B688" s="32">
        <v>3614191.3999999985</v>
      </c>
      <c r="C688" s="36">
        <v>5984.4599999999991</v>
      </c>
      <c r="D688" s="32">
        <v>3620175.8599999989</v>
      </c>
    </row>
    <row r="689" spans="1:4" x14ac:dyDescent="0.25">
      <c r="A689" s="28" t="s">
        <v>113</v>
      </c>
      <c r="B689" s="32">
        <v>107991.45000000001</v>
      </c>
      <c r="C689" s="36">
        <v>-951.3</v>
      </c>
      <c r="D689" s="32">
        <v>107040.15</v>
      </c>
    </row>
    <row r="690" spans="1:4" x14ac:dyDescent="0.25">
      <c r="A690" s="29" t="s">
        <v>112</v>
      </c>
      <c r="B690" s="32">
        <v>57927.41</v>
      </c>
      <c r="C690" s="36">
        <v>-530.39</v>
      </c>
      <c r="D690" s="32">
        <v>57397.020000000004</v>
      </c>
    </row>
    <row r="691" spans="1:4" x14ac:dyDescent="0.25">
      <c r="A691" s="30" t="s">
        <v>39</v>
      </c>
      <c r="B691" s="32">
        <v>57927.41</v>
      </c>
      <c r="C691" s="36">
        <v>-530.39</v>
      </c>
      <c r="D691" s="32">
        <v>57397.020000000004</v>
      </c>
    </row>
    <row r="692" spans="1:4" x14ac:dyDescent="0.25">
      <c r="A692" s="31" t="s">
        <v>127</v>
      </c>
      <c r="B692" s="32">
        <v>57927.41</v>
      </c>
      <c r="C692" s="36">
        <v>-530.39</v>
      </c>
      <c r="D692" s="32">
        <v>57397.020000000004</v>
      </c>
    </row>
    <row r="693" spans="1:4" x14ac:dyDescent="0.25">
      <c r="A693" s="29" t="s">
        <v>115</v>
      </c>
      <c r="B693" s="32">
        <v>7024.32</v>
      </c>
      <c r="C693" s="36">
        <v>-91.23</v>
      </c>
      <c r="D693" s="32">
        <v>6933.09</v>
      </c>
    </row>
    <row r="694" spans="1:4" x14ac:dyDescent="0.25">
      <c r="A694" s="30" t="s">
        <v>93</v>
      </c>
      <c r="B694" s="32">
        <v>7024.32</v>
      </c>
      <c r="C694" s="36">
        <v>-91.23</v>
      </c>
      <c r="D694" s="32">
        <v>6933.09</v>
      </c>
    </row>
    <row r="695" spans="1:4" x14ac:dyDescent="0.25">
      <c r="A695" s="31" t="s">
        <v>127</v>
      </c>
      <c r="B695" s="32">
        <v>7024.32</v>
      </c>
      <c r="C695" s="36">
        <v>-91.23</v>
      </c>
      <c r="D695" s="32">
        <v>6933.09</v>
      </c>
    </row>
    <row r="696" spans="1:4" x14ac:dyDescent="0.25">
      <c r="A696" s="29" t="s">
        <v>116</v>
      </c>
      <c r="B696" s="32">
        <v>0</v>
      </c>
      <c r="C696" s="36">
        <v>0</v>
      </c>
      <c r="D696" s="32">
        <v>0</v>
      </c>
    </row>
    <row r="697" spans="1:4" x14ac:dyDescent="0.25">
      <c r="A697" s="30" t="s">
        <v>31</v>
      </c>
      <c r="B697" s="32">
        <v>0</v>
      </c>
      <c r="C697" s="36">
        <v>0</v>
      </c>
      <c r="D697" s="32">
        <v>0</v>
      </c>
    </row>
    <row r="698" spans="1:4" x14ac:dyDescent="0.25">
      <c r="A698" s="31" t="s">
        <v>127</v>
      </c>
      <c r="B698" s="32">
        <v>0</v>
      </c>
      <c r="C698" s="36">
        <v>0</v>
      </c>
      <c r="D698" s="32">
        <v>0</v>
      </c>
    </row>
    <row r="699" spans="1:4" x14ac:dyDescent="0.25">
      <c r="A699" s="29" t="s">
        <v>120</v>
      </c>
      <c r="B699" s="32">
        <v>0</v>
      </c>
      <c r="C699" s="36">
        <v>0</v>
      </c>
      <c r="D699" s="32">
        <v>0</v>
      </c>
    </row>
    <row r="700" spans="1:4" x14ac:dyDescent="0.25">
      <c r="A700" s="30" t="s">
        <v>92</v>
      </c>
      <c r="B700" s="32">
        <v>0</v>
      </c>
      <c r="C700" s="36">
        <v>0</v>
      </c>
      <c r="D700" s="32">
        <v>0</v>
      </c>
    </row>
    <row r="701" spans="1:4" x14ac:dyDescent="0.25">
      <c r="A701" s="31" t="s">
        <v>127</v>
      </c>
      <c r="B701" s="32">
        <v>0</v>
      </c>
      <c r="C701" s="36">
        <v>0</v>
      </c>
      <c r="D701" s="32">
        <v>0</v>
      </c>
    </row>
    <row r="702" spans="1:4" x14ac:dyDescent="0.25">
      <c r="A702" s="29" t="s">
        <v>122</v>
      </c>
      <c r="B702" s="32">
        <v>43039.72</v>
      </c>
      <c r="C702" s="36">
        <v>-329.68</v>
      </c>
      <c r="D702" s="32">
        <v>42710.04</v>
      </c>
    </row>
    <row r="703" spans="1:4" x14ac:dyDescent="0.25">
      <c r="A703" s="30" t="s">
        <v>78</v>
      </c>
      <c r="B703" s="32">
        <v>43039.72</v>
      </c>
      <c r="C703" s="36">
        <v>-329.68</v>
      </c>
      <c r="D703" s="32">
        <v>42710.04</v>
      </c>
    </row>
    <row r="704" spans="1:4" x14ac:dyDescent="0.25">
      <c r="A704" s="31" t="s">
        <v>127</v>
      </c>
      <c r="B704" s="32">
        <v>43039.72</v>
      </c>
      <c r="C704" s="36">
        <v>-329.68</v>
      </c>
      <c r="D704" s="32">
        <v>42710.04</v>
      </c>
    </row>
    <row r="705" spans="1:4" x14ac:dyDescent="0.25">
      <c r="A705" s="28" t="s">
        <v>118</v>
      </c>
      <c r="B705" s="32">
        <v>2779878.6399999997</v>
      </c>
      <c r="C705" s="36">
        <v>9040.7899999999972</v>
      </c>
      <c r="D705" s="32">
        <v>2788919.4299999992</v>
      </c>
    </row>
    <row r="706" spans="1:4" x14ac:dyDescent="0.25">
      <c r="A706" s="29" t="s">
        <v>117</v>
      </c>
      <c r="B706" s="32">
        <v>367276.64</v>
      </c>
      <c r="C706" s="36">
        <v>1160.8699999999999</v>
      </c>
      <c r="D706" s="32">
        <v>368437.51</v>
      </c>
    </row>
    <row r="707" spans="1:4" x14ac:dyDescent="0.25">
      <c r="A707" s="30" t="s">
        <v>30</v>
      </c>
      <c r="B707" s="32">
        <v>367276.64</v>
      </c>
      <c r="C707" s="36">
        <v>1160.8699999999999</v>
      </c>
      <c r="D707" s="32">
        <v>368437.51</v>
      </c>
    </row>
    <row r="708" spans="1:4" x14ac:dyDescent="0.25">
      <c r="A708" s="31" t="s">
        <v>114</v>
      </c>
      <c r="B708" s="32">
        <v>142593.13</v>
      </c>
      <c r="C708" s="36">
        <v>1935.94</v>
      </c>
      <c r="D708" s="32">
        <v>144529.07</v>
      </c>
    </row>
    <row r="709" spans="1:4" x14ac:dyDescent="0.25">
      <c r="A709" s="31" t="s">
        <v>127</v>
      </c>
      <c r="B709" s="32">
        <v>224683.51</v>
      </c>
      <c r="C709" s="36">
        <v>-775.07</v>
      </c>
      <c r="D709" s="32">
        <v>223908.44</v>
      </c>
    </row>
    <row r="710" spans="1:4" x14ac:dyDescent="0.25">
      <c r="A710" s="29" t="s">
        <v>121</v>
      </c>
      <c r="B710" s="32">
        <v>105311.67</v>
      </c>
      <c r="C710" s="36">
        <v>372.84000000000003</v>
      </c>
      <c r="D710" s="32">
        <v>105684.51</v>
      </c>
    </row>
    <row r="711" spans="1:4" x14ac:dyDescent="0.25">
      <c r="A711" s="30" t="s">
        <v>100</v>
      </c>
      <c r="B711" s="32">
        <v>105311.67</v>
      </c>
      <c r="C711" s="36">
        <v>372.84000000000003</v>
      </c>
      <c r="D711" s="32">
        <v>105684.51</v>
      </c>
    </row>
    <row r="712" spans="1:4" x14ac:dyDescent="0.25">
      <c r="A712" s="31" t="s">
        <v>114</v>
      </c>
      <c r="B712" s="32">
        <v>40886.86</v>
      </c>
      <c r="C712" s="36">
        <v>515.07000000000005</v>
      </c>
      <c r="D712" s="32">
        <v>41401.93</v>
      </c>
    </row>
    <row r="713" spans="1:4" x14ac:dyDescent="0.25">
      <c r="A713" s="31" t="s">
        <v>127</v>
      </c>
      <c r="B713" s="32">
        <v>64424.81</v>
      </c>
      <c r="C713" s="36">
        <v>-142.22999999999999</v>
      </c>
      <c r="D713" s="32">
        <v>64282.579999999994</v>
      </c>
    </row>
    <row r="714" spans="1:4" x14ac:dyDescent="0.25">
      <c r="A714" s="29" t="s">
        <v>125</v>
      </c>
      <c r="B714" s="32">
        <v>2307290.33</v>
      </c>
      <c r="C714" s="36">
        <v>7507.0799999999981</v>
      </c>
      <c r="D714" s="32">
        <v>2314797.4099999997</v>
      </c>
    </row>
    <row r="715" spans="1:4" x14ac:dyDescent="0.25">
      <c r="A715" s="30" t="s">
        <v>16</v>
      </c>
      <c r="B715" s="32">
        <v>5640.76</v>
      </c>
      <c r="C715" s="36">
        <v>83.32</v>
      </c>
      <c r="D715" s="32">
        <v>5724.08</v>
      </c>
    </row>
    <row r="716" spans="1:4" x14ac:dyDescent="0.25">
      <c r="A716" s="31" t="s">
        <v>114</v>
      </c>
      <c r="B716" s="32">
        <v>2193.98</v>
      </c>
      <c r="C716" s="36">
        <v>83.32</v>
      </c>
      <c r="D716" s="32">
        <v>2277.3000000000002</v>
      </c>
    </row>
    <row r="717" spans="1:4" x14ac:dyDescent="0.25">
      <c r="A717" s="31" t="s">
        <v>127</v>
      </c>
      <c r="B717" s="32">
        <v>3446.78</v>
      </c>
      <c r="C717" s="36">
        <v>0</v>
      </c>
      <c r="D717" s="32">
        <v>3446.78</v>
      </c>
    </row>
    <row r="718" spans="1:4" x14ac:dyDescent="0.25">
      <c r="A718" s="30" t="s">
        <v>21</v>
      </c>
      <c r="B718" s="32">
        <v>21371.360000000001</v>
      </c>
      <c r="C718" s="36">
        <v>134.19</v>
      </c>
      <c r="D718" s="32">
        <v>21505.550000000003</v>
      </c>
    </row>
    <row r="719" spans="1:4" x14ac:dyDescent="0.25">
      <c r="A719" s="31" t="s">
        <v>114</v>
      </c>
      <c r="B719" s="32">
        <v>8297.86</v>
      </c>
      <c r="C719" s="36">
        <v>134.19</v>
      </c>
      <c r="D719" s="32">
        <v>8432.0500000000011</v>
      </c>
    </row>
    <row r="720" spans="1:4" x14ac:dyDescent="0.25">
      <c r="A720" s="31" t="s">
        <v>127</v>
      </c>
      <c r="B720" s="32">
        <v>13073.5</v>
      </c>
      <c r="C720" s="36">
        <v>0</v>
      </c>
      <c r="D720" s="32">
        <v>13073.5</v>
      </c>
    </row>
    <row r="721" spans="1:4" x14ac:dyDescent="0.25">
      <c r="A721" s="30" t="s">
        <v>22</v>
      </c>
      <c r="B721" s="32">
        <v>79874.47</v>
      </c>
      <c r="C721" s="36">
        <v>280.5</v>
      </c>
      <c r="D721" s="32">
        <v>80154.97</v>
      </c>
    </row>
    <row r="722" spans="1:4" x14ac:dyDescent="0.25">
      <c r="A722" s="31" t="s">
        <v>114</v>
      </c>
      <c r="B722" s="32">
        <v>31006.41</v>
      </c>
      <c r="C722" s="36">
        <v>392.84</v>
      </c>
      <c r="D722" s="32">
        <v>31399.25</v>
      </c>
    </row>
    <row r="723" spans="1:4" x14ac:dyDescent="0.25">
      <c r="A723" s="31" t="s">
        <v>127</v>
      </c>
      <c r="B723" s="32">
        <v>48868.06</v>
      </c>
      <c r="C723" s="36">
        <v>-112.34</v>
      </c>
      <c r="D723" s="32">
        <v>48755.72</v>
      </c>
    </row>
    <row r="724" spans="1:4" x14ac:dyDescent="0.25">
      <c r="A724" s="30" t="s">
        <v>23</v>
      </c>
      <c r="B724" s="32">
        <v>0</v>
      </c>
      <c r="C724" s="36">
        <v>0</v>
      </c>
      <c r="D724" s="32">
        <v>0</v>
      </c>
    </row>
    <row r="725" spans="1:4" x14ac:dyDescent="0.25">
      <c r="A725" s="31" t="s">
        <v>114</v>
      </c>
      <c r="B725" s="32">
        <v>0</v>
      </c>
      <c r="C725" s="36">
        <v>0</v>
      </c>
      <c r="D725" s="32">
        <v>0</v>
      </c>
    </row>
    <row r="726" spans="1:4" x14ac:dyDescent="0.25">
      <c r="A726" s="31" t="s">
        <v>127</v>
      </c>
      <c r="B726" s="32">
        <v>0</v>
      </c>
      <c r="C726" s="36">
        <v>0</v>
      </c>
      <c r="D726" s="32">
        <v>0</v>
      </c>
    </row>
    <row r="727" spans="1:4" x14ac:dyDescent="0.25">
      <c r="A727" s="30" t="s">
        <v>27</v>
      </c>
      <c r="B727" s="32">
        <v>2327.62</v>
      </c>
      <c r="C727" s="36">
        <v>23.26</v>
      </c>
      <c r="D727" s="32">
        <v>2350.88</v>
      </c>
    </row>
    <row r="728" spans="1:4" x14ac:dyDescent="0.25">
      <c r="A728" s="31" t="s">
        <v>114</v>
      </c>
      <c r="B728" s="32">
        <v>930.55</v>
      </c>
      <c r="C728" s="36">
        <v>23.26</v>
      </c>
      <c r="D728" s="32">
        <v>953.81</v>
      </c>
    </row>
    <row r="729" spans="1:4" x14ac:dyDescent="0.25">
      <c r="A729" s="31" t="s">
        <v>127</v>
      </c>
      <c r="B729" s="32">
        <v>1397.07</v>
      </c>
      <c r="C729" s="36">
        <v>0</v>
      </c>
      <c r="D729" s="32">
        <v>1397.07</v>
      </c>
    </row>
    <row r="730" spans="1:4" x14ac:dyDescent="0.25">
      <c r="A730" s="30" t="s">
        <v>32</v>
      </c>
      <c r="B730" s="32">
        <v>158446.21</v>
      </c>
      <c r="C730" s="36">
        <v>576.85</v>
      </c>
      <c r="D730" s="32">
        <v>159023.06</v>
      </c>
    </row>
    <row r="731" spans="1:4" x14ac:dyDescent="0.25">
      <c r="A731" s="31" t="s">
        <v>114</v>
      </c>
      <c r="B731" s="32">
        <v>61524.9</v>
      </c>
      <c r="C731" s="36">
        <v>796.88</v>
      </c>
      <c r="D731" s="32">
        <v>62321.78</v>
      </c>
    </row>
    <row r="732" spans="1:4" x14ac:dyDescent="0.25">
      <c r="A732" s="31" t="s">
        <v>127</v>
      </c>
      <c r="B732" s="32">
        <v>96921.31</v>
      </c>
      <c r="C732" s="36">
        <v>-220.03</v>
      </c>
      <c r="D732" s="32">
        <v>96701.28</v>
      </c>
    </row>
    <row r="733" spans="1:4" x14ac:dyDescent="0.25">
      <c r="A733" s="30" t="s">
        <v>35</v>
      </c>
      <c r="B733" s="32">
        <v>4111.76</v>
      </c>
      <c r="C733" s="36">
        <v>26.17</v>
      </c>
      <c r="D733" s="32">
        <v>4137.93</v>
      </c>
    </row>
    <row r="734" spans="1:4" x14ac:dyDescent="0.25">
      <c r="A734" s="31" t="s">
        <v>114</v>
      </c>
      <c r="B734" s="32">
        <v>1596.69</v>
      </c>
      <c r="C734" s="36">
        <v>26.17</v>
      </c>
      <c r="D734" s="32">
        <v>1622.8600000000001</v>
      </c>
    </row>
    <row r="735" spans="1:4" x14ac:dyDescent="0.25">
      <c r="A735" s="31" t="s">
        <v>127</v>
      </c>
      <c r="B735" s="32">
        <v>2515.0700000000002</v>
      </c>
      <c r="C735" s="36">
        <v>0</v>
      </c>
      <c r="D735" s="32">
        <v>2515.0700000000002</v>
      </c>
    </row>
    <row r="736" spans="1:4" x14ac:dyDescent="0.25">
      <c r="A736" s="30" t="s">
        <v>41</v>
      </c>
      <c r="B736" s="32">
        <v>0</v>
      </c>
      <c r="C736" s="36">
        <v>0</v>
      </c>
      <c r="D736" s="32">
        <v>0</v>
      </c>
    </row>
    <row r="737" spans="1:4" x14ac:dyDescent="0.25">
      <c r="A737" s="31" t="s">
        <v>114</v>
      </c>
      <c r="B737" s="32">
        <v>0</v>
      </c>
      <c r="C737" s="36">
        <v>0</v>
      </c>
      <c r="D737" s="32">
        <v>0</v>
      </c>
    </row>
    <row r="738" spans="1:4" x14ac:dyDescent="0.25">
      <c r="A738" s="31" t="s">
        <v>127</v>
      </c>
      <c r="B738" s="32">
        <v>0</v>
      </c>
      <c r="C738" s="36">
        <v>0</v>
      </c>
      <c r="D738" s="32">
        <v>0</v>
      </c>
    </row>
    <row r="739" spans="1:4" x14ac:dyDescent="0.25">
      <c r="A739" s="30" t="s">
        <v>47</v>
      </c>
      <c r="B739" s="32">
        <v>252.41</v>
      </c>
      <c r="C739" s="36">
        <v>0</v>
      </c>
      <c r="D739" s="32">
        <v>252.41</v>
      </c>
    </row>
    <row r="740" spans="1:4" x14ac:dyDescent="0.25">
      <c r="A740" s="31" t="s">
        <v>114</v>
      </c>
      <c r="B740" s="32">
        <v>108.12</v>
      </c>
      <c r="C740" s="36">
        <v>0</v>
      </c>
      <c r="D740" s="32">
        <v>108.12</v>
      </c>
    </row>
    <row r="741" spans="1:4" x14ac:dyDescent="0.25">
      <c r="A741" s="31" t="s">
        <v>127</v>
      </c>
      <c r="B741" s="32">
        <v>144.29</v>
      </c>
      <c r="C741" s="36">
        <v>0</v>
      </c>
      <c r="D741" s="32">
        <v>144.29</v>
      </c>
    </row>
    <row r="742" spans="1:4" x14ac:dyDescent="0.25">
      <c r="A742" s="30" t="s">
        <v>56</v>
      </c>
      <c r="B742" s="32">
        <v>5310.09</v>
      </c>
      <c r="C742" s="36">
        <v>-110.67</v>
      </c>
      <c r="D742" s="32">
        <v>5199.42</v>
      </c>
    </row>
    <row r="743" spans="1:4" x14ac:dyDescent="0.25">
      <c r="A743" s="31" t="s">
        <v>114</v>
      </c>
      <c r="B743" s="32">
        <v>2100.7800000000002</v>
      </c>
      <c r="C743" s="36">
        <v>0</v>
      </c>
      <c r="D743" s="32">
        <v>2100.7800000000002</v>
      </c>
    </row>
    <row r="744" spans="1:4" x14ac:dyDescent="0.25">
      <c r="A744" s="31" t="s">
        <v>127</v>
      </c>
      <c r="B744" s="32">
        <v>3209.31</v>
      </c>
      <c r="C744" s="36">
        <v>-110.67</v>
      </c>
      <c r="D744" s="32">
        <v>3098.64</v>
      </c>
    </row>
    <row r="745" spans="1:4" x14ac:dyDescent="0.25">
      <c r="A745" s="30" t="s">
        <v>60</v>
      </c>
      <c r="B745" s="32">
        <v>3167.38</v>
      </c>
      <c r="C745" s="36">
        <v>23.74</v>
      </c>
      <c r="D745" s="32">
        <v>3191.12</v>
      </c>
    </row>
    <row r="746" spans="1:4" x14ac:dyDescent="0.25">
      <c r="A746" s="31" t="s">
        <v>114</v>
      </c>
      <c r="B746" s="32">
        <v>1234.6099999999999</v>
      </c>
      <c r="C746" s="36">
        <v>23.74</v>
      </c>
      <c r="D746" s="32">
        <v>1258.3499999999999</v>
      </c>
    </row>
    <row r="747" spans="1:4" x14ac:dyDescent="0.25">
      <c r="A747" s="31" t="s">
        <v>127</v>
      </c>
      <c r="B747" s="32">
        <v>1932.77</v>
      </c>
      <c r="C747" s="36">
        <v>0</v>
      </c>
      <c r="D747" s="32">
        <v>1932.77</v>
      </c>
    </row>
    <row r="748" spans="1:4" x14ac:dyDescent="0.25">
      <c r="A748" s="30" t="s">
        <v>64</v>
      </c>
      <c r="B748" s="32">
        <v>46639.24</v>
      </c>
      <c r="C748" s="36">
        <v>250.61</v>
      </c>
      <c r="D748" s="32">
        <v>46889.85</v>
      </c>
    </row>
    <row r="749" spans="1:4" x14ac:dyDescent="0.25">
      <c r="A749" s="31" t="s">
        <v>114</v>
      </c>
      <c r="B749" s="32">
        <v>18127.62</v>
      </c>
      <c r="C749" s="36">
        <v>250.61</v>
      </c>
      <c r="D749" s="32">
        <v>18378.23</v>
      </c>
    </row>
    <row r="750" spans="1:4" x14ac:dyDescent="0.25">
      <c r="A750" s="31" t="s">
        <v>127</v>
      </c>
      <c r="B750" s="32">
        <v>28511.62</v>
      </c>
      <c r="C750" s="36">
        <v>0</v>
      </c>
      <c r="D750" s="32">
        <v>28511.62</v>
      </c>
    </row>
    <row r="751" spans="1:4" x14ac:dyDescent="0.25">
      <c r="A751" s="30" t="s">
        <v>67</v>
      </c>
      <c r="B751" s="32">
        <v>159786.44</v>
      </c>
      <c r="C751" s="36">
        <v>288.65999999999997</v>
      </c>
      <c r="D751" s="32">
        <v>160075.1</v>
      </c>
    </row>
    <row r="752" spans="1:4" x14ac:dyDescent="0.25">
      <c r="A752" s="31" t="s">
        <v>114</v>
      </c>
      <c r="B752" s="32">
        <v>62029.42</v>
      </c>
      <c r="C752" s="36">
        <v>814.8</v>
      </c>
      <c r="D752" s="32">
        <v>62844.22</v>
      </c>
    </row>
    <row r="753" spans="1:4" x14ac:dyDescent="0.25">
      <c r="A753" s="31" t="s">
        <v>127</v>
      </c>
      <c r="B753" s="32">
        <v>97757.02</v>
      </c>
      <c r="C753" s="36">
        <v>-526.14</v>
      </c>
      <c r="D753" s="32">
        <v>97230.88</v>
      </c>
    </row>
    <row r="754" spans="1:4" x14ac:dyDescent="0.25">
      <c r="A754" s="30" t="s">
        <v>69</v>
      </c>
      <c r="B754" s="32">
        <v>17272.46</v>
      </c>
      <c r="C754" s="36">
        <v>21.699999999999989</v>
      </c>
      <c r="D754" s="32">
        <v>17294.16</v>
      </c>
    </row>
    <row r="755" spans="1:4" x14ac:dyDescent="0.25">
      <c r="A755" s="31" t="s">
        <v>114</v>
      </c>
      <c r="B755" s="32">
        <v>6726.72</v>
      </c>
      <c r="C755" s="36">
        <v>108.85</v>
      </c>
      <c r="D755" s="32">
        <v>6835.5700000000006</v>
      </c>
    </row>
    <row r="756" spans="1:4" x14ac:dyDescent="0.25">
      <c r="A756" s="31" t="s">
        <v>127</v>
      </c>
      <c r="B756" s="32">
        <v>10545.74</v>
      </c>
      <c r="C756" s="36">
        <v>-87.15</v>
      </c>
      <c r="D756" s="32">
        <v>10458.59</v>
      </c>
    </row>
    <row r="757" spans="1:4" x14ac:dyDescent="0.25">
      <c r="A757" s="30" t="s">
        <v>71</v>
      </c>
      <c r="B757" s="32">
        <v>40648.39</v>
      </c>
      <c r="C757" s="36">
        <v>176.53999999999996</v>
      </c>
      <c r="D757" s="32">
        <v>40824.93</v>
      </c>
    </row>
    <row r="758" spans="1:4" x14ac:dyDescent="0.25">
      <c r="A758" s="31" t="s">
        <v>114</v>
      </c>
      <c r="B758" s="32">
        <v>15779.48</v>
      </c>
      <c r="C758" s="36">
        <v>294.39999999999998</v>
      </c>
      <c r="D758" s="32">
        <v>16073.88</v>
      </c>
    </row>
    <row r="759" spans="1:4" x14ac:dyDescent="0.25">
      <c r="A759" s="31" t="s">
        <v>127</v>
      </c>
      <c r="B759" s="32">
        <v>24868.91</v>
      </c>
      <c r="C759" s="36">
        <v>-117.86</v>
      </c>
      <c r="D759" s="32">
        <v>24751.05</v>
      </c>
    </row>
    <row r="760" spans="1:4" x14ac:dyDescent="0.25">
      <c r="A760" s="30" t="s">
        <v>75</v>
      </c>
      <c r="B760" s="32">
        <v>49097.72</v>
      </c>
      <c r="C760" s="36">
        <v>157.26</v>
      </c>
      <c r="D760" s="32">
        <v>49254.979999999996</v>
      </c>
    </row>
    <row r="761" spans="1:4" x14ac:dyDescent="0.25">
      <c r="A761" s="31" t="s">
        <v>114</v>
      </c>
      <c r="B761" s="32">
        <v>19067.14</v>
      </c>
      <c r="C761" s="36">
        <v>262.26</v>
      </c>
      <c r="D761" s="32">
        <v>19329.399999999998</v>
      </c>
    </row>
    <row r="762" spans="1:4" x14ac:dyDescent="0.25">
      <c r="A762" s="31" t="s">
        <v>127</v>
      </c>
      <c r="B762" s="32">
        <v>30030.58</v>
      </c>
      <c r="C762" s="36">
        <v>-105</v>
      </c>
      <c r="D762" s="32">
        <v>29925.58</v>
      </c>
    </row>
    <row r="763" spans="1:4" x14ac:dyDescent="0.25">
      <c r="A763" s="30" t="s">
        <v>76</v>
      </c>
      <c r="B763" s="32">
        <v>102603.23</v>
      </c>
      <c r="C763" s="36">
        <v>255.35</v>
      </c>
      <c r="D763" s="32">
        <v>102858.57999999999</v>
      </c>
    </row>
    <row r="764" spans="1:4" x14ac:dyDescent="0.25">
      <c r="A764" s="31" t="s">
        <v>114</v>
      </c>
      <c r="B764" s="32">
        <v>39847.599999999999</v>
      </c>
      <c r="C764" s="36">
        <v>511.14</v>
      </c>
      <c r="D764" s="32">
        <v>40358.74</v>
      </c>
    </row>
    <row r="765" spans="1:4" x14ac:dyDescent="0.25">
      <c r="A765" s="31" t="s">
        <v>127</v>
      </c>
      <c r="B765" s="32">
        <v>62755.63</v>
      </c>
      <c r="C765" s="36">
        <v>-255.79</v>
      </c>
      <c r="D765" s="32">
        <v>62499.839999999997</v>
      </c>
    </row>
    <row r="766" spans="1:4" x14ac:dyDescent="0.25">
      <c r="A766" s="30" t="s">
        <v>79</v>
      </c>
      <c r="B766" s="32">
        <v>12791.4</v>
      </c>
      <c r="C766" s="36">
        <v>125.22</v>
      </c>
      <c r="D766" s="32">
        <v>12916.619999999999</v>
      </c>
    </row>
    <row r="767" spans="1:4" x14ac:dyDescent="0.25">
      <c r="A767" s="31" t="s">
        <v>114</v>
      </c>
      <c r="B767" s="32">
        <v>4988.62</v>
      </c>
      <c r="C767" s="36">
        <v>53.64</v>
      </c>
      <c r="D767" s="32">
        <v>5042.26</v>
      </c>
    </row>
    <row r="768" spans="1:4" x14ac:dyDescent="0.25">
      <c r="A768" s="31" t="s">
        <v>127</v>
      </c>
      <c r="B768" s="32">
        <v>7802.78</v>
      </c>
      <c r="C768" s="36">
        <v>71.58</v>
      </c>
      <c r="D768" s="32">
        <v>7874.36</v>
      </c>
    </row>
    <row r="769" spans="1:4" x14ac:dyDescent="0.25">
      <c r="A769" s="30" t="s">
        <v>80</v>
      </c>
      <c r="B769" s="32">
        <v>635763.98</v>
      </c>
      <c r="C769" s="36">
        <v>1857.97</v>
      </c>
      <c r="D769" s="32">
        <v>637621.94999999995</v>
      </c>
    </row>
    <row r="770" spans="1:4" x14ac:dyDescent="0.25">
      <c r="A770" s="31" t="s">
        <v>114</v>
      </c>
      <c r="B770" s="32">
        <v>246824.36</v>
      </c>
      <c r="C770" s="36">
        <v>3248.5</v>
      </c>
      <c r="D770" s="32">
        <v>250072.86</v>
      </c>
    </row>
    <row r="771" spans="1:4" x14ac:dyDescent="0.25">
      <c r="A771" s="31" t="s">
        <v>127</v>
      </c>
      <c r="B771" s="32">
        <v>388939.62</v>
      </c>
      <c r="C771" s="36">
        <v>-1390.53</v>
      </c>
      <c r="D771" s="32">
        <v>387549.08999999997</v>
      </c>
    </row>
    <row r="772" spans="1:4" x14ac:dyDescent="0.25">
      <c r="A772" s="30" t="s">
        <v>81</v>
      </c>
      <c r="B772" s="32">
        <v>0</v>
      </c>
      <c r="C772" s="36">
        <v>0</v>
      </c>
      <c r="D772" s="32">
        <v>0</v>
      </c>
    </row>
    <row r="773" spans="1:4" x14ac:dyDescent="0.25">
      <c r="A773" s="31" t="s">
        <v>114</v>
      </c>
      <c r="B773" s="32">
        <v>0</v>
      </c>
      <c r="C773" s="36">
        <v>0</v>
      </c>
      <c r="D773" s="32">
        <v>0</v>
      </c>
    </row>
    <row r="774" spans="1:4" x14ac:dyDescent="0.25">
      <c r="A774" s="31" t="s">
        <v>127</v>
      </c>
      <c r="B774" s="32">
        <v>0</v>
      </c>
      <c r="C774" s="36">
        <v>0</v>
      </c>
      <c r="D774" s="32">
        <v>0</v>
      </c>
    </row>
    <row r="775" spans="1:4" x14ac:dyDescent="0.25">
      <c r="A775" s="30" t="s">
        <v>82</v>
      </c>
      <c r="B775" s="32">
        <v>23813.989999999998</v>
      </c>
      <c r="C775" s="36">
        <v>215.26</v>
      </c>
      <c r="D775" s="32">
        <v>24029.25</v>
      </c>
    </row>
    <row r="776" spans="1:4" x14ac:dyDescent="0.25">
      <c r="A776" s="31" t="s">
        <v>114</v>
      </c>
      <c r="B776" s="32">
        <v>9278.3799999999992</v>
      </c>
      <c r="C776" s="36">
        <v>107.59</v>
      </c>
      <c r="D776" s="32">
        <v>9385.9699999999993</v>
      </c>
    </row>
    <row r="777" spans="1:4" x14ac:dyDescent="0.25">
      <c r="A777" s="31" t="s">
        <v>127</v>
      </c>
      <c r="B777" s="32">
        <v>14535.61</v>
      </c>
      <c r="C777" s="36">
        <v>107.67</v>
      </c>
      <c r="D777" s="32">
        <v>14643.28</v>
      </c>
    </row>
    <row r="778" spans="1:4" x14ac:dyDescent="0.25">
      <c r="A778" s="30" t="s">
        <v>83</v>
      </c>
      <c r="B778" s="32">
        <v>93132.57</v>
      </c>
      <c r="C778" s="36">
        <v>167.46000000000004</v>
      </c>
      <c r="D778" s="32">
        <v>93300.03</v>
      </c>
    </row>
    <row r="779" spans="1:4" x14ac:dyDescent="0.25">
      <c r="A779" s="31" t="s">
        <v>114</v>
      </c>
      <c r="B779" s="32">
        <v>36154.58</v>
      </c>
      <c r="C779" s="36">
        <v>455.23</v>
      </c>
      <c r="D779" s="32">
        <v>36609.810000000005</v>
      </c>
    </row>
    <row r="780" spans="1:4" x14ac:dyDescent="0.25">
      <c r="A780" s="31" t="s">
        <v>127</v>
      </c>
      <c r="B780" s="32">
        <v>56977.99</v>
      </c>
      <c r="C780" s="36">
        <v>-287.77</v>
      </c>
      <c r="D780" s="32">
        <v>56690.22</v>
      </c>
    </row>
    <row r="781" spans="1:4" x14ac:dyDescent="0.25">
      <c r="A781" s="30" t="s">
        <v>84</v>
      </c>
      <c r="B781" s="32">
        <v>4811.71</v>
      </c>
      <c r="C781" s="36">
        <v>23.01</v>
      </c>
      <c r="D781" s="32">
        <v>4834.72</v>
      </c>
    </row>
    <row r="782" spans="1:4" x14ac:dyDescent="0.25">
      <c r="A782" s="31" t="s">
        <v>114</v>
      </c>
      <c r="B782" s="32">
        <v>1863.81</v>
      </c>
      <c r="C782" s="36">
        <v>23.01</v>
      </c>
      <c r="D782" s="32">
        <v>1886.82</v>
      </c>
    </row>
    <row r="783" spans="1:4" x14ac:dyDescent="0.25">
      <c r="A783" s="31" t="s">
        <v>127</v>
      </c>
      <c r="B783" s="32">
        <v>2947.9</v>
      </c>
      <c r="C783" s="36">
        <v>0</v>
      </c>
      <c r="D783" s="32">
        <v>2947.9</v>
      </c>
    </row>
    <row r="784" spans="1:4" x14ac:dyDescent="0.25">
      <c r="A784" s="30" t="s">
        <v>85</v>
      </c>
      <c r="B784" s="32">
        <v>0</v>
      </c>
      <c r="C784" s="36">
        <v>0</v>
      </c>
      <c r="D784" s="32">
        <v>0</v>
      </c>
    </row>
    <row r="785" spans="1:4" x14ac:dyDescent="0.25">
      <c r="A785" s="31" t="s">
        <v>114</v>
      </c>
      <c r="B785" s="32">
        <v>0</v>
      </c>
      <c r="C785" s="36">
        <v>0</v>
      </c>
      <c r="D785" s="32">
        <v>0</v>
      </c>
    </row>
    <row r="786" spans="1:4" x14ac:dyDescent="0.25">
      <c r="A786" s="31" t="s">
        <v>127</v>
      </c>
      <c r="B786" s="32">
        <v>0</v>
      </c>
      <c r="C786" s="36">
        <v>0</v>
      </c>
      <c r="D786" s="32">
        <v>0</v>
      </c>
    </row>
    <row r="787" spans="1:4" x14ac:dyDescent="0.25">
      <c r="A787" s="30" t="s">
        <v>86</v>
      </c>
      <c r="B787" s="32">
        <v>3825.3599999999997</v>
      </c>
      <c r="C787" s="36">
        <v>15.74</v>
      </c>
      <c r="D787" s="32">
        <v>3841.1</v>
      </c>
    </row>
    <row r="788" spans="1:4" x14ac:dyDescent="0.25">
      <c r="A788" s="31" t="s">
        <v>114</v>
      </c>
      <c r="B788" s="32">
        <v>1494.7</v>
      </c>
      <c r="C788" s="36">
        <v>15.74</v>
      </c>
      <c r="D788" s="32">
        <v>1510.44</v>
      </c>
    </row>
    <row r="789" spans="1:4" x14ac:dyDescent="0.25">
      <c r="A789" s="31" t="s">
        <v>127</v>
      </c>
      <c r="B789" s="32">
        <v>2330.66</v>
      </c>
      <c r="C789" s="36">
        <v>0</v>
      </c>
      <c r="D789" s="32">
        <v>2330.66</v>
      </c>
    </row>
    <row r="790" spans="1:4" x14ac:dyDescent="0.25">
      <c r="A790" s="30" t="s">
        <v>87</v>
      </c>
      <c r="B790" s="32">
        <v>15508.35</v>
      </c>
      <c r="C790" s="36">
        <v>76.48</v>
      </c>
      <c r="D790" s="32">
        <v>15584.83</v>
      </c>
    </row>
    <row r="791" spans="1:4" x14ac:dyDescent="0.25">
      <c r="A791" s="31" t="s">
        <v>114</v>
      </c>
      <c r="B791" s="32">
        <v>6016.41</v>
      </c>
      <c r="C791" s="36">
        <v>76.48</v>
      </c>
      <c r="D791" s="32">
        <v>6092.8899999999994</v>
      </c>
    </row>
    <row r="792" spans="1:4" x14ac:dyDescent="0.25">
      <c r="A792" s="31" t="s">
        <v>127</v>
      </c>
      <c r="B792" s="32">
        <v>9491.94</v>
      </c>
      <c r="C792" s="36">
        <v>0</v>
      </c>
      <c r="D792" s="32">
        <v>9491.94</v>
      </c>
    </row>
    <row r="793" spans="1:4" x14ac:dyDescent="0.25">
      <c r="A793" s="30" t="s">
        <v>90</v>
      </c>
      <c r="B793" s="32">
        <v>85343.84</v>
      </c>
      <c r="C793" s="36">
        <v>215.09999999999997</v>
      </c>
      <c r="D793" s="32">
        <v>85558.94</v>
      </c>
    </row>
    <row r="794" spans="1:4" x14ac:dyDescent="0.25">
      <c r="A794" s="31" t="s">
        <v>114</v>
      </c>
      <c r="B794" s="32">
        <v>33128.480000000003</v>
      </c>
      <c r="C794" s="36">
        <v>461.4</v>
      </c>
      <c r="D794" s="32">
        <v>33589.880000000005</v>
      </c>
    </row>
    <row r="795" spans="1:4" x14ac:dyDescent="0.25">
      <c r="A795" s="31" t="s">
        <v>127</v>
      </c>
      <c r="B795" s="32">
        <v>52215.360000000001</v>
      </c>
      <c r="C795" s="36">
        <v>-246.3</v>
      </c>
      <c r="D795" s="32">
        <v>51969.06</v>
      </c>
    </row>
    <row r="796" spans="1:4" x14ac:dyDescent="0.25">
      <c r="A796" s="30" t="s">
        <v>91</v>
      </c>
      <c r="B796" s="32">
        <v>82098.09</v>
      </c>
      <c r="C796" s="36">
        <v>315.59000000000003</v>
      </c>
      <c r="D796" s="32">
        <v>82413.679999999993</v>
      </c>
    </row>
    <row r="797" spans="1:4" x14ac:dyDescent="0.25">
      <c r="A797" s="31" t="s">
        <v>114</v>
      </c>
      <c r="B797" s="32">
        <v>31858.5</v>
      </c>
      <c r="C797" s="36">
        <v>420.92</v>
      </c>
      <c r="D797" s="32">
        <v>32279.42</v>
      </c>
    </row>
    <row r="798" spans="1:4" x14ac:dyDescent="0.25">
      <c r="A798" s="31" t="s">
        <v>127</v>
      </c>
      <c r="B798" s="32">
        <v>50239.59</v>
      </c>
      <c r="C798" s="36">
        <v>-105.33</v>
      </c>
      <c r="D798" s="32">
        <v>50134.259999999995</v>
      </c>
    </row>
    <row r="799" spans="1:4" x14ac:dyDescent="0.25">
      <c r="A799" s="30" t="s">
        <v>94</v>
      </c>
      <c r="B799" s="32">
        <v>0</v>
      </c>
      <c r="C799" s="36">
        <v>0</v>
      </c>
      <c r="D799" s="32">
        <v>0</v>
      </c>
    </row>
    <row r="800" spans="1:4" x14ac:dyDescent="0.25">
      <c r="A800" s="31" t="s">
        <v>114</v>
      </c>
      <c r="B800" s="32">
        <v>0</v>
      </c>
      <c r="C800" s="36">
        <v>0</v>
      </c>
      <c r="D800" s="32">
        <v>0</v>
      </c>
    </row>
    <row r="801" spans="1:4" x14ac:dyDescent="0.25">
      <c r="A801" s="31" t="s">
        <v>127</v>
      </c>
      <c r="B801" s="32">
        <v>0</v>
      </c>
      <c r="C801" s="36">
        <v>0</v>
      </c>
      <c r="D801" s="32">
        <v>0</v>
      </c>
    </row>
    <row r="802" spans="1:4" x14ac:dyDescent="0.25">
      <c r="A802" s="30" t="s">
        <v>95</v>
      </c>
      <c r="B802" s="32">
        <v>79779.260000000009</v>
      </c>
      <c r="C802" s="36">
        <v>176.11999999999998</v>
      </c>
      <c r="D802" s="32">
        <v>79955.38</v>
      </c>
    </row>
    <row r="803" spans="1:4" x14ac:dyDescent="0.25">
      <c r="A803" s="31" t="s">
        <v>114</v>
      </c>
      <c r="B803" s="32">
        <v>30977.599999999999</v>
      </c>
      <c r="C803" s="36">
        <v>377.78</v>
      </c>
      <c r="D803" s="32">
        <v>31355.379999999997</v>
      </c>
    </row>
    <row r="804" spans="1:4" x14ac:dyDescent="0.25">
      <c r="A804" s="31" t="s">
        <v>127</v>
      </c>
      <c r="B804" s="32">
        <v>48801.66</v>
      </c>
      <c r="C804" s="36">
        <v>-201.66</v>
      </c>
      <c r="D804" s="32">
        <v>48600</v>
      </c>
    </row>
    <row r="805" spans="1:4" x14ac:dyDescent="0.25">
      <c r="A805" s="30" t="s">
        <v>97</v>
      </c>
      <c r="B805" s="32">
        <v>27687.119999999999</v>
      </c>
      <c r="C805" s="36">
        <v>250.07999999999998</v>
      </c>
      <c r="D805" s="32">
        <v>27937.200000000001</v>
      </c>
    </row>
    <row r="806" spans="1:4" x14ac:dyDescent="0.25">
      <c r="A806" s="31" t="s">
        <v>114</v>
      </c>
      <c r="B806" s="32">
        <v>10773.86</v>
      </c>
      <c r="C806" s="36">
        <v>150</v>
      </c>
      <c r="D806" s="32">
        <v>10923.86</v>
      </c>
    </row>
    <row r="807" spans="1:4" x14ac:dyDescent="0.25">
      <c r="A807" s="31" t="s">
        <v>127</v>
      </c>
      <c r="B807" s="32">
        <v>16913.259999999998</v>
      </c>
      <c r="C807" s="36">
        <v>100.08</v>
      </c>
      <c r="D807" s="32">
        <v>17013.34</v>
      </c>
    </row>
    <row r="808" spans="1:4" x14ac:dyDescent="0.25">
      <c r="A808" s="30" t="s">
        <v>101</v>
      </c>
      <c r="B808" s="32">
        <v>23142.29</v>
      </c>
      <c r="C808" s="36">
        <v>230.36</v>
      </c>
      <c r="D808" s="32">
        <v>23372.65</v>
      </c>
    </row>
    <row r="809" spans="1:4" x14ac:dyDescent="0.25">
      <c r="A809" s="31" t="s">
        <v>114</v>
      </c>
      <c r="B809" s="32">
        <v>9006.26</v>
      </c>
      <c r="C809" s="36">
        <v>127.92</v>
      </c>
      <c r="D809" s="32">
        <v>9134.18</v>
      </c>
    </row>
    <row r="810" spans="1:4" x14ac:dyDescent="0.25">
      <c r="A810" s="31" t="s">
        <v>127</v>
      </c>
      <c r="B810" s="32">
        <v>14136.03</v>
      </c>
      <c r="C810" s="36">
        <v>102.44</v>
      </c>
      <c r="D810" s="32">
        <v>14238.470000000001</v>
      </c>
    </row>
    <row r="811" spans="1:4" x14ac:dyDescent="0.25">
      <c r="A811" s="30" t="s">
        <v>103</v>
      </c>
      <c r="B811" s="32">
        <v>9547.5399999999991</v>
      </c>
      <c r="C811" s="36">
        <v>155.67000000000002</v>
      </c>
      <c r="D811" s="32">
        <v>9703.2099999999991</v>
      </c>
    </row>
    <row r="812" spans="1:4" x14ac:dyDescent="0.25">
      <c r="A812" s="31" t="s">
        <v>114</v>
      </c>
      <c r="B812" s="32">
        <v>3733.97</v>
      </c>
      <c r="C812" s="36">
        <v>51.86</v>
      </c>
      <c r="D812" s="32">
        <v>3785.83</v>
      </c>
    </row>
    <row r="813" spans="1:4" x14ac:dyDescent="0.25">
      <c r="A813" s="31" t="s">
        <v>127</v>
      </c>
      <c r="B813" s="32">
        <v>5813.57</v>
      </c>
      <c r="C813" s="36">
        <v>103.81</v>
      </c>
      <c r="D813" s="32">
        <v>5917.38</v>
      </c>
    </row>
    <row r="814" spans="1:4" x14ac:dyDescent="0.25">
      <c r="A814" s="30" t="s">
        <v>105</v>
      </c>
      <c r="B814" s="32">
        <v>497767.45</v>
      </c>
      <c r="C814" s="36">
        <v>1495.61</v>
      </c>
      <c r="D814" s="32">
        <v>499263.06</v>
      </c>
    </row>
    <row r="815" spans="1:4" x14ac:dyDescent="0.25">
      <c r="A815" s="31" t="s">
        <v>114</v>
      </c>
      <c r="B815" s="32">
        <v>193258.95</v>
      </c>
      <c r="C815" s="36">
        <v>2552.9299999999998</v>
      </c>
      <c r="D815" s="32">
        <v>195811.88</v>
      </c>
    </row>
    <row r="816" spans="1:4" x14ac:dyDescent="0.25">
      <c r="A816" s="31" t="s">
        <v>127</v>
      </c>
      <c r="B816" s="32">
        <v>304508.5</v>
      </c>
      <c r="C816" s="36">
        <v>-1057.32</v>
      </c>
      <c r="D816" s="32">
        <v>303451.18</v>
      </c>
    </row>
    <row r="817" spans="1:4" x14ac:dyDescent="0.25">
      <c r="A817" s="30" t="s">
        <v>106</v>
      </c>
      <c r="B817" s="32">
        <v>15727.84</v>
      </c>
      <c r="C817" s="36">
        <v>-6.9999999999993179E-2</v>
      </c>
      <c r="D817" s="32">
        <v>15727.77</v>
      </c>
    </row>
    <row r="818" spans="1:4" x14ac:dyDescent="0.25">
      <c r="A818" s="31" t="s">
        <v>114</v>
      </c>
      <c r="B818" s="32">
        <v>6117.36</v>
      </c>
      <c r="C818" s="36">
        <v>77.430000000000007</v>
      </c>
      <c r="D818" s="32">
        <v>6194.79</v>
      </c>
    </row>
    <row r="819" spans="1:4" x14ac:dyDescent="0.25">
      <c r="A819" s="31" t="s">
        <v>127</v>
      </c>
      <c r="B819" s="32">
        <v>9610.48</v>
      </c>
      <c r="C819" s="36">
        <v>-77.5</v>
      </c>
      <c r="D819" s="32">
        <v>9532.98</v>
      </c>
    </row>
    <row r="820" spans="1:4" x14ac:dyDescent="0.25">
      <c r="A820" s="28" t="s">
        <v>192</v>
      </c>
      <c r="B820" s="32">
        <v>166593.62999999995</v>
      </c>
      <c r="C820" s="36">
        <v>-345.80000000000007</v>
      </c>
      <c r="D820" s="32">
        <v>166247.83000000002</v>
      </c>
    </row>
    <row r="821" spans="1:4" x14ac:dyDescent="0.25">
      <c r="A821" s="29" t="s">
        <v>131</v>
      </c>
      <c r="B821" s="32">
        <v>8108.2100000000009</v>
      </c>
      <c r="C821" s="36">
        <v>-37.39</v>
      </c>
      <c r="D821" s="32">
        <v>8070.82</v>
      </c>
    </row>
    <row r="822" spans="1:4" x14ac:dyDescent="0.25">
      <c r="A822" s="30" t="s">
        <v>43</v>
      </c>
      <c r="B822" s="32">
        <v>8108.2100000000009</v>
      </c>
      <c r="C822" s="36">
        <v>-37.39</v>
      </c>
      <c r="D822" s="32">
        <v>8070.82</v>
      </c>
    </row>
    <row r="823" spans="1:4" x14ac:dyDescent="0.25">
      <c r="A823" s="31" t="s">
        <v>114</v>
      </c>
      <c r="B823" s="32">
        <v>1042.94</v>
      </c>
      <c r="C823" s="36">
        <v>13.08</v>
      </c>
      <c r="D823" s="32">
        <v>1056.02</v>
      </c>
    </row>
    <row r="824" spans="1:4" x14ac:dyDescent="0.25">
      <c r="A824" s="31" t="s">
        <v>127</v>
      </c>
      <c r="B824" s="32">
        <v>7065.27</v>
      </c>
      <c r="C824" s="36">
        <v>-50.47</v>
      </c>
      <c r="D824" s="32">
        <v>7014.8</v>
      </c>
    </row>
    <row r="825" spans="1:4" x14ac:dyDescent="0.25">
      <c r="A825" s="29" t="s">
        <v>140</v>
      </c>
      <c r="B825" s="32">
        <v>158485.41999999998</v>
      </c>
      <c r="C825" s="36">
        <v>-308.41000000000003</v>
      </c>
      <c r="D825" s="32">
        <v>158177.01</v>
      </c>
    </row>
    <row r="826" spans="1:4" x14ac:dyDescent="0.25">
      <c r="A826" s="30" t="s">
        <v>9</v>
      </c>
      <c r="B826" s="32">
        <v>61011.21</v>
      </c>
      <c r="C826" s="36">
        <v>-133.82999999999998</v>
      </c>
      <c r="D826" s="32">
        <v>60877.38</v>
      </c>
    </row>
    <row r="827" spans="1:4" x14ac:dyDescent="0.25">
      <c r="A827" s="31" t="s">
        <v>114</v>
      </c>
      <c r="B827" s="32">
        <v>7812.94</v>
      </c>
      <c r="C827" s="36">
        <v>70.77</v>
      </c>
      <c r="D827" s="32">
        <v>7883.71</v>
      </c>
    </row>
    <row r="828" spans="1:4" x14ac:dyDescent="0.25">
      <c r="A828" s="31" t="s">
        <v>127</v>
      </c>
      <c r="B828" s="32">
        <v>53198.27</v>
      </c>
      <c r="C828" s="36">
        <v>-204.6</v>
      </c>
      <c r="D828" s="32">
        <v>52993.67</v>
      </c>
    </row>
    <row r="829" spans="1:4" x14ac:dyDescent="0.25">
      <c r="A829" s="30" t="s">
        <v>24</v>
      </c>
      <c r="B829" s="32">
        <v>5698.09</v>
      </c>
      <c r="C829" s="36">
        <v>7.88</v>
      </c>
      <c r="D829" s="32">
        <v>5705.9699999999993</v>
      </c>
    </row>
    <row r="830" spans="1:4" x14ac:dyDescent="0.25">
      <c r="A830" s="31" t="s">
        <v>114</v>
      </c>
      <c r="B830" s="32">
        <v>729.23</v>
      </c>
      <c r="C830" s="36">
        <v>7.89</v>
      </c>
      <c r="D830" s="32">
        <v>737.12</v>
      </c>
    </row>
    <row r="831" spans="1:4" x14ac:dyDescent="0.25">
      <c r="A831" s="31" t="s">
        <v>127</v>
      </c>
      <c r="B831" s="32">
        <v>4968.8599999999997</v>
      </c>
      <c r="C831" s="36">
        <v>-0.01</v>
      </c>
      <c r="D831" s="32">
        <v>4968.8499999999995</v>
      </c>
    </row>
    <row r="832" spans="1:4" x14ac:dyDescent="0.25">
      <c r="A832" s="30" t="s">
        <v>25</v>
      </c>
      <c r="B832" s="32">
        <v>21315.420000000002</v>
      </c>
      <c r="C832" s="36">
        <v>-18.239999999999998</v>
      </c>
      <c r="D832" s="32">
        <v>21297.18</v>
      </c>
    </row>
    <row r="833" spans="1:4" x14ac:dyDescent="0.25">
      <c r="A833" s="31" t="s">
        <v>114</v>
      </c>
      <c r="B833" s="32">
        <v>2730.36</v>
      </c>
      <c r="C833" s="36">
        <v>27.98</v>
      </c>
      <c r="D833" s="32">
        <v>2758.34</v>
      </c>
    </row>
    <row r="834" spans="1:4" x14ac:dyDescent="0.25">
      <c r="A834" s="31" t="s">
        <v>127</v>
      </c>
      <c r="B834" s="32">
        <v>18585.060000000001</v>
      </c>
      <c r="C834" s="36">
        <v>-46.22</v>
      </c>
      <c r="D834" s="32">
        <v>18538.84</v>
      </c>
    </row>
    <row r="835" spans="1:4" x14ac:dyDescent="0.25">
      <c r="A835" s="30" t="s">
        <v>28</v>
      </c>
      <c r="B835" s="32">
        <v>7475.53</v>
      </c>
      <c r="C835" s="36">
        <v>-34.11</v>
      </c>
      <c r="D835" s="32">
        <v>7441.42</v>
      </c>
    </row>
    <row r="836" spans="1:4" x14ac:dyDescent="0.25">
      <c r="A836" s="31" t="s">
        <v>114</v>
      </c>
      <c r="B836" s="32">
        <v>959.3</v>
      </c>
      <c r="C836" s="36">
        <v>7.13</v>
      </c>
      <c r="D836" s="32">
        <v>966.43</v>
      </c>
    </row>
    <row r="837" spans="1:4" x14ac:dyDescent="0.25">
      <c r="A837" s="31" t="s">
        <v>127</v>
      </c>
      <c r="B837" s="32">
        <v>6516.23</v>
      </c>
      <c r="C837" s="36">
        <v>-41.24</v>
      </c>
      <c r="D837" s="32">
        <v>6474.99</v>
      </c>
    </row>
    <row r="838" spans="1:4" x14ac:dyDescent="0.25">
      <c r="A838" s="30" t="s">
        <v>33</v>
      </c>
      <c r="B838" s="32">
        <v>2801.14</v>
      </c>
      <c r="C838" s="36">
        <v>7.97</v>
      </c>
      <c r="D838" s="32">
        <v>2809.11</v>
      </c>
    </row>
    <row r="839" spans="1:4" x14ac:dyDescent="0.25">
      <c r="A839" s="31" t="s">
        <v>114</v>
      </c>
      <c r="B839" s="32">
        <v>358.64</v>
      </c>
      <c r="C839" s="36">
        <v>7.97</v>
      </c>
      <c r="D839" s="32">
        <v>366.61</v>
      </c>
    </row>
    <row r="840" spans="1:4" x14ac:dyDescent="0.25">
      <c r="A840" s="31" t="s">
        <v>127</v>
      </c>
      <c r="B840" s="32">
        <v>2442.5</v>
      </c>
      <c r="C840" s="36">
        <v>0</v>
      </c>
      <c r="D840" s="32">
        <v>2442.5</v>
      </c>
    </row>
    <row r="841" spans="1:4" x14ac:dyDescent="0.25">
      <c r="A841" s="30" t="s">
        <v>42</v>
      </c>
      <c r="B841" s="32">
        <v>26221.25</v>
      </c>
      <c r="C841" s="36">
        <v>-15.420000000000002</v>
      </c>
      <c r="D841" s="32">
        <v>26205.829999999998</v>
      </c>
    </row>
    <row r="842" spans="1:4" x14ac:dyDescent="0.25">
      <c r="A842" s="31" t="s">
        <v>114</v>
      </c>
      <c r="B842" s="32">
        <v>3357.08</v>
      </c>
      <c r="C842" s="36">
        <v>34.619999999999997</v>
      </c>
      <c r="D842" s="32">
        <v>3391.7</v>
      </c>
    </row>
    <row r="843" spans="1:4" x14ac:dyDescent="0.25">
      <c r="A843" s="31" t="s">
        <v>127</v>
      </c>
      <c r="B843" s="32">
        <v>22864.17</v>
      </c>
      <c r="C843" s="36">
        <v>-50.04</v>
      </c>
      <c r="D843" s="32">
        <v>22814.129999999997</v>
      </c>
    </row>
    <row r="844" spans="1:4" x14ac:dyDescent="0.25">
      <c r="A844" s="30" t="s">
        <v>58</v>
      </c>
      <c r="B844" s="32">
        <v>6597.5</v>
      </c>
      <c r="C844" s="36">
        <v>-28.970000000000002</v>
      </c>
      <c r="D844" s="32">
        <v>6568.5300000000007</v>
      </c>
    </row>
    <row r="845" spans="1:4" x14ac:dyDescent="0.25">
      <c r="A845" s="31" t="s">
        <v>114</v>
      </c>
      <c r="B845" s="32">
        <v>845.82</v>
      </c>
      <c r="C845" s="36">
        <v>10.16</v>
      </c>
      <c r="D845" s="32">
        <v>855.98</v>
      </c>
    </row>
    <row r="846" spans="1:4" x14ac:dyDescent="0.25">
      <c r="A846" s="31" t="s">
        <v>127</v>
      </c>
      <c r="B846" s="32">
        <v>5751.68</v>
      </c>
      <c r="C846" s="36">
        <v>-39.130000000000003</v>
      </c>
      <c r="D846" s="32">
        <v>5712.55</v>
      </c>
    </row>
    <row r="847" spans="1:4" x14ac:dyDescent="0.25">
      <c r="A847" s="30" t="s">
        <v>62</v>
      </c>
      <c r="B847" s="32">
        <v>4875.51</v>
      </c>
      <c r="C847" s="36">
        <v>3.95</v>
      </c>
      <c r="D847" s="32">
        <v>4879.4600000000009</v>
      </c>
    </row>
    <row r="848" spans="1:4" x14ac:dyDescent="0.25">
      <c r="A848" s="31" t="s">
        <v>114</v>
      </c>
      <c r="B848" s="32">
        <v>624.49</v>
      </c>
      <c r="C848" s="36">
        <v>3.95</v>
      </c>
      <c r="D848" s="32">
        <v>628.44000000000005</v>
      </c>
    </row>
    <row r="849" spans="1:4" x14ac:dyDescent="0.25">
      <c r="A849" s="31" t="s">
        <v>127</v>
      </c>
      <c r="B849" s="32">
        <v>4251.0200000000004</v>
      </c>
      <c r="C849" s="36">
        <v>0</v>
      </c>
      <c r="D849" s="32">
        <v>4251.0200000000004</v>
      </c>
    </row>
    <row r="850" spans="1:4" x14ac:dyDescent="0.25">
      <c r="A850" s="30" t="s">
        <v>63</v>
      </c>
      <c r="B850" s="32">
        <v>8932.17</v>
      </c>
      <c r="C850" s="36">
        <v>-26.34</v>
      </c>
      <c r="D850" s="32">
        <v>8905.83</v>
      </c>
    </row>
    <row r="851" spans="1:4" x14ac:dyDescent="0.25">
      <c r="A851" s="31" t="s">
        <v>114</v>
      </c>
      <c r="B851" s="32">
        <v>1143.93</v>
      </c>
      <c r="C851" s="36">
        <v>9.23</v>
      </c>
      <c r="D851" s="32">
        <v>1153.1600000000001</v>
      </c>
    </row>
    <row r="852" spans="1:4" x14ac:dyDescent="0.25">
      <c r="A852" s="31" t="s">
        <v>127</v>
      </c>
      <c r="B852" s="32">
        <v>7788.24</v>
      </c>
      <c r="C852" s="36">
        <v>-35.57</v>
      </c>
      <c r="D852" s="32">
        <v>7752.67</v>
      </c>
    </row>
    <row r="853" spans="1:4" x14ac:dyDescent="0.25">
      <c r="A853" s="30" t="s">
        <v>66</v>
      </c>
      <c r="B853" s="32">
        <v>12301.779999999999</v>
      </c>
      <c r="C853" s="36">
        <v>-75.59</v>
      </c>
      <c r="D853" s="32">
        <v>12226.189999999999</v>
      </c>
    </row>
    <row r="854" spans="1:4" x14ac:dyDescent="0.25">
      <c r="A854" s="31" t="s">
        <v>114</v>
      </c>
      <c r="B854" s="32">
        <v>1573.63</v>
      </c>
      <c r="C854" s="36">
        <v>11.28</v>
      </c>
      <c r="D854" s="32">
        <v>1584.91</v>
      </c>
    </row>
    <row r="855" spans="1:4" x14ac:dyDescent="0.25">
      <c r="A855" s="31" t="s">
        <v>127</v>
      </c>
      <c r="B855" s="32">
        <v>10728.15</v>
      </c>
      <c r="C855" s="36">
        <v>-86.87</v>
      </c>
      <c r="D855" s="32">
        <v>10641.279999999999</v>
      </c>
    </row>
    <row r="856" spans="1:4" x14ac:dyDescent="0.25">
      <c r="A856" s="30" t="s">
        <v>77</v>
      </c>
      <c r="B856" s="32">
        <v>1255.8200000000002</v>
      </c>
      <c r="C856" s="36">
        <v>4.29</v>
      </c>
      <c r="D856" s="32">
        <v>1260.1100000000001</v>
      </c>
    </row>
    <row r="857" spans="1:4" x14ac:dyDescent="0.25">
      <c r="A857" s="31" t="s">
        <v>114</v>
      </c>
      <c r="B857" s="32">
        <v>163.19</v>
      </c>
      <c r="C857" s="36">
        <v>4.29</v>
      </c>
      <c r="D857" s="32">
        <v>167.48</v>
      </c>
    </row>
    <row r="858" spans="1:4" x14ac:dyDescent="0.25">
      <c r="A858" s="31" t="s">
        <v>127</v>
      </c>
      <c r="B858" s="32">
        <v>1092.6300000000001</v>
      </c>
      <c r="C858" s="36">
        <v>0</v>
      </c>
      <c r="D858" s="32">
        <v>1092.6300000000001</v>
      </c>
    </row>
    <row r="859" spans="1:4" x14ac:dyDescent="0.25">
      <c r="A859" s="28" t="s">
        <v>128</v>
      </c>
      <c r="B859" s="32">
        <v>317944.88</v>
      </c>
      <c r="C859" s="36">
        <v>-483.69999999999987</v>
      </c>
      <c r="D859" s="32">
        <v>317461.18</v>
      </c>
    </row>
    <row r="860" spans="1:4" x14ac:dyDescent="0.25">
      <c r="A860" s="29" t="s">
        <v>112</v>
      </c>
      <c r="B860" s="32">
        <v>45164.09</v>
      </c>
      <c r="C860" s="36">
        <v>-133.15</v>
      </c>
      <c r="D860" s="32">
        <v>45030.94</v>
      </c>
    </row>
    <row r="861" spans="1:4" x14ac:dyDescent="0.25">
      <c r="A861" s="30" t="s">
        <v>14</v>
      </c>
      <c r="B861" s="32">
        <v>31321.93</v>
      </c>
      <c r="C861" s="36">
        <v>-128.02000000000001</v>
      </c>
      <c r="D861" s="32">
        <v>31193.91</v>
      </c>
    </row>
    <row r="862" spans="1:4" x14ac:dyDescent="0.25">
      <c r="A862" s="31" t="s">
        <v>114</v>
      </c>
      <c r="B862" s="32">
        <v>10949.51</v>
      </c>
      <c r="C862" s="36">
        <v>177.35</v>
      </c>
      <c r="D862" s="32">
        <v>11126.86</v>
      </c>
    </row>
    <row r="863" spans="1:4" x14ac:dyDescent="0.25">
      <c r="A863" s="31" t="s">
        <v>127</v>
      </c>
      <c r="B863" s="32">
        <v>20372.419999999998</v>
      </c>
      <c r="C863" s="36">
        <v>-305.37</v>
      </c>
      <c r="D863" s="32">
        <v>20067.05</v>
      </c>
    </row>
    <row r="864" spans="1:4" x14ac:dyDescent="0.25">
      <c r="A864" s="30" t="s">
        <v>98</v>
      </c>
      <c r="B864" s="32">
        <v>13842.16</v>
      </c>
      <c r="C864" s="36">
        <v>-5.1299999999999955</v>
      </c>
      <c r="D864" s="32">
        <v>13837.029999999999</v>
      </c>
    </row>
    <row r="865" spans="1:4" x14ac:dyDescent="0.25">
      <c r="A865" s="31" t="s">
        <v>114</v>
      </c>
      <c r="B865" s="32">
        <v>4841.68</v>
      </c>
      <c r="C865" s="36">
        <v>84.87</v>
      </c>
      <c r="D865" s="32">
        <v>4926.55</v>
      </c>
    </row>
    <row r="866" spans="1:4" x14ac:dyDescent="0.25">
      <c r="A866" s="31" t="s">
        <v>127</v>
      </c>
      <c r="B866" s="32">
        <v>9000.48</v>
      </c>
      <c r="C866" s="36">
        <v>-90</v>
      </c>
      <c r="D866" s="32">
        <v>8910.48</v>
      </c>
    </row>
    <row r="867" spans="1:4" x14ac:dyDescent="0.25">
      <c r="A867" s="29" t="s">
        <v>144</v>
      </c>
      <c r="B867" s="32">
        <v>114670.39999999999</v>
      </c>
      <c r="C867" s="36">
        <v>-207.06999999999994</v>
      </c>
      <c r="D867" s="32">
        <v>114463.33</v>
      </c>
    </row>
    <row r="868" spans="1:4" x14ac:dyDescent="0.25">
      <c r="A868" s="30" t="s">
        <v>102</v>
      </c>
      <c r="B868" s="32">
        <v>114670.39999999999</v>
      </c>
      <c r="C868" s="36">
        <v>-207.06999999999994</v>
      </c>
      <c r="D868" s="32">
        <v>114463.33</v>
      </c>
    </row>
    <row r="869" spans="1:4" x14ac:dyDescent="0.25">
      <c r="A869" s="31" t="s">
        <v>114</v>
      </c>
      <c r="B869" s="32">
        <v>40045.97</v>
      </c>
      <c r="C869" s="36">
        <v>646.94000000000005</v>
      </c>
      <c r="D869" s="32">
        <v>40692.910000000003</v>
      </c>
    </row>
    <row r="870" spans="1:4" x14ac:dyDescent="0.25">
      <c r="A870" s="31" t="s">
        <v>127</v>
      </c>
      <c r="B870" s="32">
        <v>74624.429999999993</v>
      </c>
      <c r="C870" s="36">
        <v>-854.01</v>
      </c>
      <c r="D870" s="32">
        <v>73770.42</v>
      </c>
    </row>
    <row r="871" spans="1:4" x14ac:dyDescent="0.25">
      <c r="A871" s="29" t="s">
        <v>145</v>
      </c>
      <c r="B871" s="32">
        <v>158110.39000000001</v>
      </c>
      <c r="C871" s="36">
        <v>-143.47999999999996</v>
      </c>
      <c r="D871" s="32">
        <v>157966.91</v>
      </c>
    </row>
    <row r="872" spans="1:4" x14ac:dyDescent="0.25">
      <c r="A872" s="30" t="s">
        <v>12</v>
      </c>
      <c r="B872" s="32">
        <v>153191.51</v>
      </c>
      <c r="C872" s="36">
        <v>-220.89999999999998</v>
      </c>
      <c r="D872" s="32">
        <v>152970.60999999999</v>
      </c>
    </row>
    <row r="873" spans="1:4" x14ac:dyDescent="0.25">
      <c r="A873" s="31" t="s">
        <v>114</v>
      </c>
      <c r="B873" s="32">
        <v>53504.67</v>
      </c>
      <c r="C873" s="36">
        <v>874.17</v>
      </c>
      <c r="D873" s="32">
        <v>54378.84</v>
      </c>
    </row>
    <row r="874" spans="1:4" x14ac:dyDescent="0.25">
      <c r="A874" s="31" t="s">
        <v>127</v>
      </c>
      <c r="B874" s="32">
        <v>99686.84</v>
      </c>
      <c r="C874" s="36">
        <v>-1095.07</v>
      </c>
      <c r="D874" s="32">
        <v>98591.76999999999</v>
      </c>
    </row>
    <row r="875" spans="1:4" x14ac:dyDescent="0.25">
      <c r="A875" s="30" t="s">
        <v>65</v>
      </c>
      <c r="B875" s="32">
        <v>984.08</v>
      </c>
      <c r="C875" s="36">
        <v>7.46</v>
      </c>
      <c r="D875" s="32">
        <v>991.54</v>
      </c>
    </row>
    <row r="876" spans="1:4" x14ac:dyDescent="0.25">
      <c r="A876" s="31" t="s">
        <v>114</v>
      </c>
      <c r="B876" s="32">
        <v>350.76</v>
      </c>
      <c r="C876" s="36">
        <v>7.46</v>
      </c>
      <c r="D876" s="32">
        <v>358.21999999999997</v>
      </c>
    </row>
    <row r="877" spans="1:4" x14ac:dyDescent="0.25">
      <c r="A877" s="31" t="s">
        <v>127</v>
      </c>
      <c r="B877" s="32">
        <v>633.32000000000005</v>
      </c>
      <c r="C877" s="36">
        <v>0</v>
      </c>
      <c r="D877" s="32">
        <v>633.32000000000005</v>
      </c>
    </row>
    <row r="878" spans="1:4" x14ac:dyDescent="0.25">
      <c r="A878" s="30" t="s">
        <v>89</v>
      </c>
      <c r="B878" s="32">
        <v>3934.8</v>
      </c>
      <c r="C878" s="36">
        <v>69.959999999999994</v>
      </c>
      <c r="D878" s="32">
        <v>4004.76</v>
      </c>
    </row>
    <row r="879" spans="1:4" x14ac:dyDescent="0.25">
      <c r="A879" s="31" t="s">
        <v>114</v>
      </c>
      <c r="B879" s="32">
        <v>3934.8</v>
      </c>
      <c r="C879" s="36">
        <v>69.959999999999994</v>
      </c>
      <c r="D879" s="32">
        <v>4004.76</v>
      </c>
    </row>
    <row r="880" spans="1:4" x14ac:dyDescent="0.25">
      <c r="A880" s="31" t="s">
        <v>127</v>
      </c>
      <c r="B880" s="32">
        <v>0</v>
      </c>
      <c r="C880" s="36">
        <v>0</v>
      </c>
      <c r="D880" s="32">
        <v>0</v>
      </c>
    </row>
    <row r="881" spans="1:4" x14ac:dyDescent="0.25">
      <c r="A881" s="28" t="s">
        <v>149</v>
      </c>
      <c r="B881" s="32">
        <v>38391.649999999994</v>
      </c>
      <c r="C881" s="36">
        <v>697.14</v>
      </c>
      <c r="D881" s="32">
        <v>39088.789999999994</v>
      </c>
    </row>
    <row r="882" spans="1:4" x14ac:dyDescent="0.25">
      <c r="A882" s="29" t="s">
        <v>148</v>
      </c>
      <c r="B882" s="32">
        <v>38391.649999999994</v>
      </c>
      <c r="C882" s="36">
        <v>697.14</v>
      </c>
      <c r="D882" s="32">
        <v>39088.789999999994</v>
      </c>
    </row>
    <row r="883" spans="1:4" x14ac:dyDescent="0.25">
      <c r="A883" s="30" t="s">
        <v>51</v>
      </c>
      <c r="B883" s="32">
        <v>38391.649999999994</v>
      </c>
      <c r="C883" s="36">
        <v>697.14</v>
      </c>
      <c r="D883" s="32">
        <v>39088.789999999994</v>
      </c>
    </row>
    <row r="884" spans="1:4" x14ac:dyDescent="0.25">
      <c r="A884" s="31" t="s">
        <v>114</v>
      </c>
      <c r="B884" s="32">
        <v>19767.099999999999</v>
      </c>
      <c r="C884" s="36">
        <v>174.96</v>
      </c>
      <c r="D884" s="32">
        <v>19942.059999999998</v>
      </c>
    </row>
    <row r="885" spans="1:4" x14ac:dyDescent="0.25">
      <c r="A885" s="31" t="s">
        <v>127</v>
      </c>
      <c r="B885" s="32">
        <v>18624.55</v>
      </c>
      <c r="C885" s="36">
        <v>522.17999999999995</v>
      </c>
      <c r="D885" s="32">
        <v>19146.73</v>
      </c>
    </row>
    <row r="886" spans="1:4" x14ac:dyDescent="0.25">
      <c r="A886" s="28" t="s">
        <v>130</v>
      </c>
      <c r="B886" s="32">
        <v>176967.25999999998</v>
      </c>
      <c r="C886" s="36">
        <v>-1476.4</v>
      </c>
      <c r="D886" s="32">
        <v>175490.86</v>
      </c>
    </row>
    <row r="887" spans="1:4" x14ac:dyDescent="0.25">
      <c r="A887" s="29" t="s">
        <v>129</v>
      </c>
      <c r="B887" s="32">
        <v>54420.729999999996</v>
      </c>
      <c r="C887" s="36">
        <v>-442.45</v>
      </c>
      <c r="D887" s="32">
        <v>53978.28</v>
      </c>
    </row>
    <row r="888" spans="1:4" x14ac:dyDescent="0.25">
      <c r="A888" s="30" t="s">
        <v>26</v>
      </c>
      <c r="B888" s="32">
        <v>338.14</v>
      </c>
      <c r="C888" s="36">
        <v>0</v>
      </c>
      <c r="D888" s="32">
        <v>338.14</v>
      </c>
    </row>
    <row r="889" spans="1:4" x14ac:dyDescent="0.25">
      <c r="A889" s="31" t="s">
        <v>127</v>
      </c>
      <c r="B889" s="32">
        <v>338.14</v>
      </c>
      <c r="C889" s="36">
        <v>0</v>
      </c>
      <c r="D889" s="32">
        <v>338.14</v>
      </c>
    </row>
    <row r="890" spans="1:4" x14ac:dyDescent="0.25">
      <c r="A890" s="30" t="s">
        <v>40</v>
      </c>
      <c r="B890" s="32">
        <v>0</v>
      </c>
      <c r="C890" s="36">
        <v>0</v>
      </c>
      <c r="D890" s="32">
        <v>0</v>
      </c>
    </row>
    <row r="891" spans="1:4" x14ac:dyDescent="0.25">
      <c r="A891" s="31" t="s">
        <v>127</v>
      </c>
      <c r="B891" s="32">
        <v>0</v>
      </c>
      <c r="C891" s="36">
        <v>0</v>
      </c>
      <c r="D891" s="32">
        <v>0</v>
      </c>
    </row>
    <row r="892" spans="1:4" x14ac:dyDescent="0.25">
      <c r="A892" s="30" t="s">
        <v>72</v>
      </c>
      <c r="B892" s="32">
        <v>54082.59</v>
      </c>
      <c r="C892" s="36">
        <v>-442.45</v>
      </c>
      <c r="D892" s="32">
        <v>53640.14</v>
      </c>
    </row>
    <row r="893" spans="1:4" x14ac:dyDescent="0.25">
      <c r="A893" s="31" t="s">
        <v>127</v>
      </c>
      <c r="B893" s="32">
        <v>54082.59</v>
      </c>
      <c r="C893" s="36">
        <v>-442.45</v>
      </c>
      <c r="D893" s="32">
        <v>53640.14</v>
      </c>
    </row>
    <row r="894" spans="1:4" x14ac:dyDescent="0.25">
      <c r="A894" s="29" t="s">
        <v>133</v>
      </c>
      <c r="B894" s="32">
        <v>79855.87</v>
      </c>
      <c r="C894" s="36">
        <v>-686.31</v>
      </c>
      <c r="D894" s="32">
        <v>79169.56</v>
      </c>
    </row>
    <row r="895" spans="1:4" x14ac:dyDescent="0.25">
      <c r="A895" s="30" t="s">
        <v>68</v>
      </c>
      <c r="B895" s="32">
        <v>79855.87</v>
      </c>
      <c r="C895" s="36">
        <v>-686.31</v>
      </c>
      <c r="D895" s="32">
        <v>79169.56</v>
      </c>
    </row>
    <row r="896" spans="1:4" x14ac:dyDescent="0.25">
      <c r="A896" s="31" t="s">
        <v>127</v>
      </c>
      <c r="B896" s="32">
        <v>79855.87</v>
      </c>
      <c r="C896" s="36">
        <v>-686.31</v>
      </c>
      <c r="D896" s="32">
        <v>79169.56</v>
      </c>
    </row>
    <row r="897" spans="1:4" x14ac:dyDescent="0.25">
      <c r="A897" s="29" t="s">
        <v>143</v>
      </c>
      <c r="B897" s="32">
        <v>42690.66</v>
      </c>
      <c r="C897" s="36">
        <v>-347.64</v>
      </c>
      <c r="D897" s="32">
        <v>42343.020000000004</v>
      </c>
    </row>
    <row r="898" spans="1:4" x14ac:dyDescent="0.25">
      <c r="A898" s="30" t="s">
        <v>17</v>
      </c>
      <c r="B898" s="32">
        <v>42690.66</v>
      </c>
      <c r="C898" s="36">
        <v>-347.64</v>
      </c>
      <c r="D898" s="32">
        <v>42343.020000000004</v>
      </c>
    </row>
    <row r="899" spans="1:4" x14ac:dyDescent="0.25">
      <c r="A899" s="31" t="s">
        <v>127</v>
      </c>
      <c r="B899" s="32">
        <v>42690.66</v>
      </c>
      <c r="C899" s="36">
        <v>-347.64</v>
      </c>
      <c r="D899" s="32">
        <v>42343.020000000004</v>
      </c>
    </row>
    <row r="900" spans="1:4" x14ac:dyDescent="0.25">
      <c r="A900" s="28" t="s">
        <v>124</v>
      </c>
      <c r="B900" s="32">
        <v>26423.89</v>
      </c>
      <c r="C900" s="36">
        <v>-496.27</v>
      </c>
      <c r="D900" s="32">
        <v>25927.620000000003</v>
      </c>
    </row>
    <row r="901" spans="1:4" x14ac:dyDescent="0.25">
      <c r="A901" s="29" t="s">
        <v>123</v>
      </c>
      <c r="B901" s="32">
        <v>26423.89</v>
      </c>
      <c r="C901" s="36">
        <v>-496.27</v>
      </c>
      <c r="D901" s="32">
        <v>25927.620000000003</v>
      </c>
    </row>
    <row r="902" spans="1:4" x14ac:dyDescent="0.25">
      <c r="A902" s="30" t="s">
        <v>15</v>
      </c>
      <c r="B902" s="32">
        <v>0</v>
      </c>
      <c r="C902" s="36">
        <v>0</v>
      </c>
      <c r="D902" s="32">
        <v>0</v>
      </c>
    </row>
    <row r="903" spans="1:4" x14ac:dyDescent="0.25">
      <c r="A903" s="31" t="s">
        <v>127</v>
      </c>
      <c r="B903" s="32">
        <v>0</v>
      </c>
      <c r="C903" s="36">
        <v>0</v>
      </c>
      <c r="D903" s="32">
        <v>0</v>
      </c>
    </row>
    <row r="904" spans="1:4" x14ac:dyDescent="0.25">
      <c r="A904" s="30" t="s">
        <v>29</v>
      </c>
      <c r="B904" s="32">
        <v>0</v>
      </c>
      <c r="C904" s="36">
        <v>0</v>
      </c>
      <c r="D904" s="32">
        <v>0</v>
      </c>
    </row>
    <row r="905" spans="1:4" x14ac:dyDescent="0.25">
      <c r="A905" s="31" t="s">
        <v>127</v>
      </c>
      <c r="B905" s="32">
        <v>0</v>
      </c>
      <c r="C905" s="36">
        <v>0</v>
      </c>
      <c r="D905" s="32">
        <v>0</v>
      </c>
    </row>
    <row r="906" spans="1:4" x14ac:dyDescent="0.25">
      <c r="A906" s="30" t="s">
        <v>44</v>
      </c>
      <c r="B906" s="32">
        <v>0</v>
      </c>
      <c r="C906" s="36">
        <v>0</v>
      </c>
      <c r="D906" s="32">
        <v>0</v>
      </c>
    </row>
    <row r="907" spans="1:4" x14ac:dyDescent="0.25">
      <c r="A907" s="31" t="s">
        <v>127</v>
      </c>
      <c r="B907" s="32">
        <v>0</v>
      </c>
      <c r="C907" s="36">
        <v>0</v>
      </c>
      <c r="D907" s="32">
        <v>0</v>
      </c>
    </row>
    <row r="908" spans="1:4" x14ac:dyDescent="0.25">
      <c r="A908" s="30" t="s">
        <v>45</v>
      </c>
      <c r="B908" s="32">
        <v>1296.43</v>
      </c>
      <c r="C908" s="36">
        <v>-21.83</v>
      </c>
      <c r="D908" s="32">
        <v>1274.6000000000001</v>
      </c>
    </row>
    <row r="909" spans="1:4" x14ac:dyDescent="0.25">
      <c r="A909" s="31" t="s">
        <v>127</v>
      </c>
      <c r="B909" s="32">
        <v>1296.43</v>
      </c>
      <c r="C909" s="36">
        <v>-21.83</v>
      </c>
      <c r="D909" s="32">
        <v>1274.6000000000001</v>
      </c>
    </row>
    <row r="910" spans="1:4" x14ac:dyDescent="0.25">
      <c r="A910" s="30" t="s">
        <v>49</v>
      </c>
      <c r="B910" s="32">
        <v>13508.82</v>
      </c>
      <c r="C910" s="36">
        <v>-249.24</v>
      </c>
      <c r="D910" s="32">
        <v>13259.58</v>
      </c>
    </row>
    <row r="911" spans="1:4" x14ac:dyDescent="0.25">
      <c r="A911" s="31" t="s">
        <v>127</v>
      </c>
      <c r="B911" s="32">
        <v>13508.82</v>
      </c>
      <c r="C911" s="36">
        <v>-249.24</v>
      </c>
      <c r="D911" s="32">
        <v>13259.58</v>
      </c>
    </row>
    <row r="912" spans="1:4" x14ac:dyDescent="0.25">
      <c r="A912" s="30" t="s">
        <v>59</v>
      </c>
      <c r="B912" s="32">
        <v>0</v>
      </c>
      <c r="C912" s="36">
        <v>0</v>
      </c>
      <c r="D912" s="32">
        <v>0</v>
      </c>
    </row>
    <row r="913" spans="1:4" x14ac:dyDescent="0.25">
      <c r="A913" s="31" t="s">
        <v>127</v>
      </c>
      <c r="B913" s="32">
        <v>0</v>
      </c>
      <c r="C913" s="36">
        <v>0</v>
      </c>
      <c r="D913" s="32">
        <v>0</v>
      </c>
    </row>
    <row r="914" spans="1:4" x14ac:dyDescent="0.25">
      <c r="A914" s="30" t="s">
        <v>277</v>
      </c>
      <c r="B914" s="32">
        <v>0</v>
      </c>
      <c r="C914" s="36">
        <v>0</v>
      </c>
      <c r="D914" s="32">
        <v>0</v>
      </c>
    </row>
    <row r="915" spans="1:4" x14ac:dyDescent="0.25">
      <c r="A915" s="31" t="s">
        <v>127</v>
      </c>
      <c r="B915" s="32">
        <v>0</v>
      </c>
      <c r="C915" s="36">
        <v>0</v>
      </c>
      <c r="D915" s="32">
        <v>0</v>
      </c>
    </row>
    <row r="916" spans="1:4" x14ac:dyDescent="0.25">
      <c r="A916" s="30" t="s">
        <v>70</v>
      </c>
      <c r="B916" s="32">
        <v>1382.05</v>
      </c>
      <c r="C916" s="36">
        <v>-30.26</v>
      </c>
      <c r="D916" s="32">
        <v>1351.79</v>
      </c>
    </row>
    <row r="917" spans="1:4" x14ac:dyDescent="0.25">
      <c r="A917" s="31" t="s">
        <v>127</v>
      </c>
      <c r="B917" s="32">
        <v>1382.05</v>
      </c>
      <c r="C917" s="36">
        <v>-30.26</v>
      </c>
      <c r="D917" s="32">
        <v>1351.79</v>
      </c>
    </row>
    <row r="918" spans="1:4" x14ac:dyDescent="0.25">
      <c r="A918" s="30" t="s">
        <v>74</v>
      </c>
      <c r="B918" s="32">
        <v>10236.59</v>
      </c>
      <c r="C918" s="36">
        <v>-194.94</v>
      </c>
      <c r="D918" s="32">
        <v>10041.65</v>
      </c>
    </row>
    <row r="919" spans="1:4" x14ac:dyDescent="0.25">
      <c r="A919" s="31" t="s">
        <v>127</v>
      </c>
      <c r="B919" s="32">
        <v>10236.59</v>
      </c>
      <c r="C919" s="36">
        <v>-194.94</v>
      </c>
      <c r="D919" s="32">
        <v>10041.65</v>
      </c>
    </row>
    <row r="920" spans="1:4" x14ac:dyDescent="0.25">
      <c r="A920" s="29" t="s">
        <v>125</v>
      </c>
      <c r="B920" s="32">
        <v>0</v>
      </c>
      <c r="C920" s="36">
        <v>0</v>
      </c>
      <c r="D920" s="32">
        <v>0</v>
      </c>
    </row>
    <row r="921" spans="1:4" x14ac:dyDescent="0.25">
      <c r="A921" s="30" t="s">
        <v>34</v>
      </c>
      <c r="B921" s="32">
        <v>0</v>
      </c>
      <c r="C921" s="36">
        <v>0</v>
      </c>
      <c r="D921" s="32">
        <v>0</v>
      </c>
    </row>
    <row r="922" spans="1:4" x14ac:dyDescent="0.25">
      <c r="A922" s="31" t="s">
        <v>127</v>
      </c>
      <c r="B922" s="32">
        <v>0</v>
      </c>
      <c r="C922" s="36">
        <v>0</v>
      </c>
      <c r="D922" s="32">
        <v>0</v>
      </c>
    </row>
    <row r="923" spans="1:4" x14ac:dyDescent="0.25">
      <c r="A923" s="30" t="s">
        <v>38</v>
      </c>
      <c r="B923" s="32">
        <v>0</v>
      </c>
      <c r="C923" s="36">
        <v>0</v>
      </c>
      <c r="D923" s="32">
        <v>0</v>
      </c>
    </row>
    <row r="924" spans="1:4" x14ac:dyDescent="0.25">
      <c r="A924" s="31" t="s">
        <v>127</v>
      </c>
      <c r="B924" s="32">
        <v>0</v>
      </c>
      <c r="C924" s="36">
        <v>0</v>
      </c>
      <c r="D924" s="32">
        <v>0</v>
      </c>
    </row>
    <row r="925" spans="1:4" x14ac:dyDescent="0.25">
      <c r="A925" s="27" t="s">
        <v>158</v>
      </c>
      <c r="B925" s="32">
        <v>1766516.73</v>
      </c>
      <c r="C925" s="36">
        <v>22437.43</v>
      </c>
      <c r="D925" s="32">
        <v>1788954.1599999997</v>
      </c>
    </row>
    <row r="926" spans="1:4" x14ac:dyDescent="0.25">
      <c r="A926" s="28" t="s">
        <v>118</v>
      </c>
      <c r="B926" s="32">
        <v>1766516.73</v>
      </c>
      <c r="C926" s="36">
        <v>22437.43</v>
      </c>
      <c r="D926" s="32">
        <v>1788954.1599999997</v>
      </c>
    </row>
    <row r="927" spans="1:4" x14ac:dyDescent="0.25">
      <c r="A927" s="29" t="s">
        <v>117</v>
      </c>
      <c r="B927" s="32">
        <v>535416.35</v>
      </c>
      <c r="C927" s="36">
        <v>6789.1</v>
      </c>
      <c r="D927" s="32">
        <v>542205.44999999995</v>
      </c>
    </row>
    <row r="928" spans="1:4" x14ac:dyDescent="0.25">
      <c r="A928" s="30" t="s">
        <v>30</v>
      </c>
      <c r="B928" s="32">
        <v>535416.35</v>
      </c>
      <c r="C928" s="36">
        <v>6789.1</v>
      </c>
      <c r="D928" s="32">
        <v>542205.44999999995</v>
      </c>
    </row>
    <row r="929" spans="1:4" x14ac:dyDescent="0.25">
      <c r="A929" s="31" t="s">
        <v>114</v>
      </c>
      <c r="B929" s="32">
        <v>535416.35</v>
      </c>
      <c r="C929" s="36">
        <v>6789.1</v>
      </c>
      <c r="D929" s="32">
        <v>542205.44999999995</v>
      </c>
    </row>
    <row r="930" spans="1:4" x14ac:dyDescent="0.25">
      <c r="A930" s="29" t="s">
        <v>121</v>
      </c>
      <c r="B930" s="32">
        <v>153516.76</v>
      </c>
      <c r="C930" s="36">
        <v>1951.35</v>
      </c>
      <c r="D930" s="32">
        <v>155468.11000000002</v>
      </c>
    </row>
    <row r="931" spans="1:4" x14ac:dyDescent="0.25">
      <c r="A931" s="30" t="s">
        <v>100</v>
      </c>
      <c r="B931" s="32">
        <v>153516.76</v>
      </c>
      <c r="C931" s="36">
        <v>1951.35</v>
      </c>
      <c r="D931" s="32">
        <v>155468.11000000002</v>
      </c>
    </row>
    <row r="932" spans="1:4" x14ac:dyDescent="0.25">
      <c r="A932" s="31" t="s">
        <v>114</v>
      </c>
      <c r="B932" s="32">
        <v>153516.76</v>
      </c>
      <c r="C932" s="36">
        <v>1951.35</v>
      </c>
      <c r="D932" s="32">
        <v>155468.11000000002</v>
      </c>
    </row>
    <row r="933" spans="1:4" x14ac:dyDescent="0.25">
      <c r="A933" s="29" t="s">
        <v>125</v>
      </c>
      <c r="B933" s="32">
        <v>1077583.6199999999</v>
      </c>
      <c r="C933" s="36">
        <v>13696.98</v>
      </c>
      <c r="D933" s="32">
        <v>1091280.5999999999</v>
      </c>
    </row>
    <row r="934" spans="1:4" x14ac:dyDescent="0.25">
      <c r="A934" s="30" t="s">
        <v>16</v>
      </c>
      <c r="B934" s="32">
        <v>0</v>
      </c>
      <c r="C934" s="36">
        <v>0</v>
      </c>
      <c r="D934" s="32">
        <v>0</v>
      </c>
    </row>
    <row r="935" spans="1:4" x14ac:dyDescent="0.25">
      <c r="A935" s="31" t="s">
        <v>114</v>
      </c>
      <c r="B935" s="32">
        <v>0</v>
      </c>
      <c r="C935" s="36">
        <v>0</v>
      </c>
      <c r="D935" s="32">
        <v>0</v>
      </c>
    </row>
    <row r="936" spans="1:4" x14ac:dyDescent="0.25">
      <c r="A936" s="30" t="s">
        <v>21</v>
      </c>
      <c r="B936" s="32">
        <v>0</v>
      </c>
      <c r="C936" s="36">
        <v>0</v>
      </c>
      <c r="D936" s="32">
        <v>0</v>
      </c>
    </row>
    <row r="937" spans="1:4" x14ac:dyDescent="0.25">
      <c r="A937" s="31" t="s">
        <v>114</v>
      </c>
      <c r="B937" s="32">
        <v>0</v>
      </c>
      <c r="C937" s="36">
        <v>0</v>
      </c>
      <c r="D937" s="32">
        <v>0</v>
      </c>
    </row>
    <row r="938" spans="1:4" x14ac:dyDescent="0.25">
      <c r="A938" s="30" t="s">
        <v>22</v>
      </c>
      <c r="B938" s="32">
        <v>0</v>
      </c>
      <c r="C938" s="36">
        <v>0</v>
      </c>
      <c r="D938" s="32">
        <v>0</v>
      </c>
    </row>
    <row r="939" spans="1:4" x14ac:dyDescent="0.25">
      <c r="A939" s="31" t="s">
        <v>114</v>
      </c>
      <c r="B939" s="32">
        <v>0</v>
      </c>
      <c r="C939" s="36">
        <v>0</v>
      </c>
      <c r="D939" s="32">
        <v>0</v>
      </c>
    </row>
    <row r="940" spans="1:4" x14ac:dyDescent="0.25">
      <c r="A940" s="30" t="s">
        <v>23</v>
      </c>
      <c r="B940" s="32">
        <v>0</v>
      </c>
      <c r="C940" s="36">
        <v>0</v>
      </c>
      <c r="D940" s="32">
        <v>0</v>
      </c>
    </row>
    <row r="941" spans="1:4" x14ac:dyDescent="0.25">
      <c r="A941" s="31" t="s">
        <v>114</v>
      </c>
      <c r="B941" s="32">
        <v>0</v>
      </c>
      <c r="C941" s="36">
        <v>0</v>
      </c>
      <c r="D941" s="32">
        <v>0</v>
      </c>
    </row>
    <row r="942" spans="1:4" x14ac:dyDescent="0.25">
      <c r="A942" s="30" t="s">
        <v>27</v>
      </c>
      <c r="B942" s="32">
        <v>0</v>
      </c>
      <c r="C942" s="36">
        <v>0</v>
      </c>
      <c r="D942" s="32">
        <v>0</v>
      </c>
    </row>
    <row r="943" spans="1:4" x14ac:dyDescent="0.25">
      <c r="A943" s="31" t="s">
        <v>114</v>
      </c>
      <c r="B943" s="32">
        <v>0</v>
      </c>
      <c r="C943" s="36">
        <v>0</v>
      </c>
      <c r="D943" s="32">
        <v>0</v>
      </c>
    </row>
    <row r="944" spans="1:4" x14ac:dyDescent="0.25">
      <c r="A944" s="30" t="s">
        <v>32</v>
      </c>
      <c r="B944" s="32">
        <v>0</v>
      </c>
      <c r="C944" s="36">
        <v>0</v>
      </c>
      <c r="D944" s="32">
        <v>0</v>
      </c>
    </row>
    <row r="945" spans="1:4" x14ac:dyDescent="0.25">
      <c r="A945" s="31" t="s">
        <v>114</v>
      </c>
      <c r="B945" s="32">
        <v>0</v>
      </c>
      <c r="C945" s="36">
        <v>0</v>
      </c>
      <c r="D945" s="32">
        <v>0</v>
      </c>
    </row>
    <row r="946" spans="1:4" x14ac:dyDescent="0.25">
      <c r="A946" s="30" t="s">
        <v>35</v>
      </c>
      <c r="B946" s="32">
        <v>0</v>
      </c>
      <c r="C946" s="36">
        <v>0</v>
      </c>
      <c r="D946" s="32">
        <v>0</v>
      </c>
    </row>
    <row r="947" spans="1:4" x14ac:dyDescent="0.25">
      <c r="A947" s="31" t="s">
        <v>114</v>
      </c>
      <c r="B947" s="32">
        <v>0</v>
      </c>
      <c r="C947" s="36">
        <v>0</v>
      </c>
      <c r="D947" s="32">
        <v>0</v>
      </c>
    </row>
    <row r="948" spans="1:4" x14ac:dyDescent="0.25">
      <c r="A948" s="30" t="s">
        <v>41</v>
      </c>
      <c r="B948" s="32">
        <v>0</v>
      </c>
      <c r="C948" s="36">
        <v>0</v>
      </c>
      <c r="D948" s="32">
        <v>0</v>
      </c>
    </row>
    <row r="949" spans="1:4" x14ac:dyDescent="0.25">
      <c r="A949" s="31" t="s">
        <v>114</v>
      </c>
      <c r="B949" s="32">
        <v>0</v>
      </c>
      <c r="C949" s="36">
        <v>0</v>
      </c>
      <c r="D949" s="32">
        <v>0</v>
      </c>
    </row>
    <row r="950" spans="1:4" x14ac:dyDescent="0.25">
      <c r="A950" s="30" t="s">
        <v>47</v>
      </c>
      <c r="B950" s="32">
        <v>0</v>
      </c>
      <c r="C950" s="36">
        <v>0</v>
      </c>
      <c r="D950" s="32">
        <v>0</v>
      </c>
    </row>
    <row r="951" spans="1:4" x14ac:dyDescent="0.25">
      <c r="A951" s="31" t="s">
        <v>114</v>
      </c>
      <c r="B951" s="32">
        <v>0</v>
      </c>
      <c r="C951" s="36">
        <v>0</v>
      </c>
      <c r="D951" s="32">
        <v>0</v>
      </c>
    </row>
    <row r="952" spans="1:4" x14ac:dyDescent="0.25">
      <c r="A952" s="30" t="s">
        <v>56</v>
      </c>
      <c r="B952" s="32">
        <v>0</v>
      </c>
      <c r="C952" s="36">
        <v>0</v>
      </c>
      <c r="D952" s="32">
        <v>0</v>
      </c>
    </row>
    <row r="953" spans="1:4" x14ac:dyDescent="0.25">
      <c r="A953" s="31" t="s">
        <v>114</v>
      </c>
      <c r="B953" s="32">
        <v>0</v>
      </c>
      <c r="C953" s="36">
        <v>0</v>
      </c>
      <c r="D953" s="32">
        <v>0</v>
      </c>
    </row>
    <row r="954" spans="1:4" x14ac:dyDescent="0.25">
      <c r="A954" s="30" t="s">
        <v>60</v>
      </c>
      <c r="B954" s="32">
        <v>0</v>
      </c>
      <c r="C954" s="36">
        <v>0</v>
      </c>
      <c r="D954" s="32">
        <v>0</v>
      </c>
    </row>
    <row r="955" spans="1:4" x14ac:dyDescent="0.25">
      <c r="A955" s="31" t="s">
        <v>114</v>
      </c>
      <c r="B955" s="32">
        <v>0</v>
      </c>
      <c r="C955" s="36">
        <v>0</v>
      </c>
      <c r="D955" s="32">
        <v>0</v>
      </c>
    </row>
    <row r="956" spans="1:4" x14ac:dyDescent="0.25">
      <c r="A956" s="30" t="s">
        <v>64</v>
      </c>
      <c r="B956" s="32">
        <v>0</v>
      </c>
      <c r="C956" s="36">
        <v>0</v>
      </c>
      <c r="D956" s="32">
        <v>0</v>
      </c>
    </row>
    <row r="957" spans="1:4" x14ac:dyDescent="0.25">
      <c r="A957" s="31" t="s">
        <v>114</v>
      </c>
      <c r="B957" s="32">
        <v>0</v>
      </c>
      <c r="C957" s="36">
        <v>0</v>
      </c>
      <c r="D957" s="32">
        <v>0</v>
      </c>
    </row>
    <row r="958" spans="1:4" x14ac:dyDescent="0.25">
      <c r="A958" s="30" t="s">
        <v>67</v>
      </c>
      <c r="B958" s="32">
        <v>0</v>
      </c>
      <c r="C958" s="36">
        <v>0</v>
      </c>
      <c r="D958" s="32">
        <v>0</v>
      </c>
    </row>
    <row r="959" spans="1:4" x14ac:dyDescent="0.25">
      <c r="A959" s="31" t="s">
        <v>114</v>
      </c>
      <c r="B959" s="32">
        <v>0</v>
      </c>
      <c r="C959" s="36">
        <v>0</v>
      </c>
      <c r="D959" s="32">
        <v>0</v>
      </c>
    </row>
    <row r="960" spans="1:4" x14ac:dyDescent="0.25">
      <c r="A960" s="30" t="s">
        <v>69</v>
      </c>
      <c r="B960" s="32">
        <v>25289.62</v>
      </c>
      <c r="C960" s="36">
        <v>318.42</v>
      </c>
      <c r="D960" s="32">
        <v>25608.039999999997</v>
      </c>
    </row>
    <row r="961" spans="1:4" x14ac:dyDescent="0.25">
      <c r="A961" s="31" t="s">
        <v>114</v>
      </c>
      <c r="B961" s="32">
        <v>25289.62</v>
      </c>
      <c r="C961" s="36">
        <v>318.42</v>
      </c>
      <c r="D961" s="32">
        <v>25608.039999999997</v>
      </c>
    </row>
    <row r="962" spans="1:4" x14ac:dyDescent="0.25">
      <c r="A962" s="30" t="s">
        <v>71</v>
      </c>
      <c r="B962" s="32">
        <v>0</v>
      </c>
      <c r="C962" s="36">
        <v>0</v>
      </c>
      <c r="D962" s="32">
        <v>0</v>
      </c>
    </row>
    <row r="963" spans="1:4" x14ac:dyDescent="0.25">
      <c r="A963" s="31" t="s">
        <v>114</v>
      </c>
      <c r="B963" s="32">
        <v>0</v>
      </c>
      <c r="C963" s="36">
        <v>0</v>
      </c>
      <c r="D963" s="32">
        <v>0</v>
      </c>
    </row>
    <row r="964" spans="1:4" x14ac:dyDescent="0.25">
      <c r="A964" s="30" t="s">
        <v>75</v>
      </c>
      <c r="B964" s="32">
        <v>0</v>
      </c>
      <c r="C964" s="36">
        <v>0</v>
      </c>
      <c r="D964" s="32">
        <v>0</v>
      </c>
    </row>
    <row r="965" spans="1:4" x14ac:dyDescent="0.25">
      <c r="A965" s="31" t="s">
        <v>114</v>
      </c>
      <c r="B965" s="32">
        <v>0</v>
      </c>
      <c r="C965" s="36">
        <v>0</v>
      </c>
      <c r="D965" s="32">
        <v>0</v>
      </c>
    </row>
    <row r="966" spans="1:4" x14ac:dyDescent="0.25">
      <c r="A966" s="30" t="s">
        <v>76</v>
      </c>
      <c r="B966" s="32">
        <v>149653.39000000001</v>
      </c>
      <c r="C966" s="36">
        <v>1896.78</v>
      </c>
      <c r="D966" s="32">
        <v>151550.17000000001</v>
      </c>
    </row>
    <row r="967" spans="1:4" x14ac:dyDescent="0.25">
      <c r="A967" s="31" t="s">
        <v>114</v>
      </c>
      <c r="B967" s="32">
        <v>149653.39000000001</v>
      </c>
      <c r="C967" s="36">
        <v>1896.78</v>
      </c>
      <c r="D967" s="32">
        <v>151550.17000000001</v>
      </c>
    </row>
    <row r="968" spans="1:4" x14ac:dyDescent="0.25">
      <c r="A968" s="30" t="s">
        <v>79</v>
      </c>
      <c r="B968" s="32">
        <v>0</v>
      </c>
      <c r="C968" s="36">
        <v>0</v>
      </c>
      <c r="D968" s="32">
        <v>0</v>
      </c>
    </row>
    <row r="969" spans="1:4" x14ac:dyDescent="0.25">
      <c r="A969" s="31" t="s">
        <v>114</v>
      </c>
      <c r="B969" s="32">
        <v>0</v>
      </c>
      <c r="C969" s="36">
        <v>0</v>
      </c>
      <c r="D969" s="32">
        <v>0</v>
      </c>
    </row>
    <row r="970" spans="1:4" x14ac:dyDescent="0.25">
      <c r="A970" s="30" t="s">
        <v>80</v>
      </c>
      <c r="B970" s="32">
        <v>0</v>
      </c>
      <c r="C970" s="36">
        <v>0</v>
      </c>
      <c r="D970" s="32">
        <v>0</v>
      </c>
    </row>
    <row r="971" spans="1:4" x14ac:dyDescent="0.25">
      <c r="A971" s="31" t="s">
        <v>114</v>
      </c>
      <c r="B971" s="32">
        <v>0</v>
      </c>
      <c r="C971" s="36">
        <v>0</v>
      </c>
      <c r="D971" s="32">
        <v>0</v>
      </c>
    </row>
    <row r="972" spans="1:4" x14ac:dyDescent="0.25">
      <c r="A972" s="30" t="s">
        <v>81</v>
      </c>
      <c r="B972" s="32">
        <v>677.21</v>
      </c>
      <c r="C972" s="36">
        <v>9.5399999999999991</v>
      </c>
      <c r="D972" s="32">
        <v>686.75</v>
      </c>
    </row>
    <row r="973" spans="1:4" x14ac:dyDescent="0.25">
      <c r="A973" s="31" t="s">
        <v>114</v>
      </c>
      <c r="B973" s="32">
        <v>677.21</v>
      </c>
      <c r="C973" s="36">
        <v>9.5399999999999991</v>
      </c>
      <c r="D973" s="32">
        <v>686.75</v>
      </c>
    </row>
    <row r="974" spans="1:4" x14ac:dyDescent="0.25">
      <c r="A974" s="30" t="s">
        <v>82</v>
      </c>
      <c r="B974" s="32">
        <v>0</v>
      </c>
      <c r="C974" s="36">
        <v>0</v>
      </c>
      <c r="D974" s="32">
        <v>0</v>
      </c>
    </row>
    <row r="975" spans="1:4" x14ac:dyDescent="0.25">
      <c r="A975" s="31" t="s">
        <v>114</v>
      </c>
      <c r="B975" s="32">
        <v>0</v>
      </c>
      <c r="C975" s="36">
        <v>0</v>
      </c>
      <c r="D975" s="32">
        <v>0</v>
      </c>
    </row>
    <row r="976" spans="1:4" x14ac:dyDescent="0.25">
      <c r="A976" s="30" t="s">
        <v>83</v>
      </c>
      <c r="B976" s="32">
        <v>135812.07999999999</v>
      </c>
      <c r="C976" s="36">
        <v>1728.9</v>
      </c>
      <c r="D976" s="32">
        <v>137540.97999999998</v>
      </c>
    </row>
    <row r="977" spans="1:4" x14ac:dyDescent="0.25">
      <c r="A977" s="31" t="s">
        <v>114</v>
      </c>
      <c r="B977" s="32">
        <v>135812.07999999999</v>
      </c>
      <c r="C977" s="36">
        <v>1728.9</v>
      </c>
      <c r="D977" s="32">
        <v>137540.97999999998</v>
      </c>
    </row>
    <row r="978" spans="1:4" x14ac:dyDescent="0.25">
      <c r="A978" s="30" t="s">
        <v>84</v>
      </c>
      <c r="B978" s="32">
        <v>0</v>
      </c>
      <c r="C978" s="36">
        <v>0</v>
      </c>
      <c r="D978" s="32">
        <v>0</v>
      </c>
    </row>
    <row r="979" spans="1:4" x14ac:dyDescent="0.25">
      <c r="A979" s="31" t="s">
        <v>114</v>
      </c>
      <c r="B979" s="32">
        <v>0</v>
      </c>
      <c r="C979" s="36">
        <v>0</v>
      </c>
      <c r="D979" s="32">
        <v>0</v>
      </c>
    </row>
    <row r="980" spans="1:4" x14ac:dyDescent="0.25">
      <c r="A980" s="30" t="s">
        <v>85</v>
      </c>
      <c r="B980" s="32">
        <v>0</v>
      </c>
      <c r="C980" s="36">
        <v>0</v>
      </c>
      <c r="D980" s="32">
        <v>0</v>
      </c>
    </row>
    <row r="981" spans="1:4" x14ac:dyDescent="0.25">
      <c r="A981" s="31" t="s">
        <v>114</v>
      </c>
      <c r="B981" s="32">
        <v>0</v>
      </c>
      <c r="C981" s="36">
        <v>0</v>
      </c>
      <c r="D981" s="32">
        <v>0</v>
      </c>
    </row>
    <row r="982" spans="1:4" x14ac:dyDescent="0.25">
      <c r="A982" s="30" t="s">
        <v>86</v>
      </c>
      <c r="B982" s="32">
        <v>0</v>
      </c>
      <c r="C982" s="36">
        <v>0</v>
      </c>
      <c r="D982" s="32">
        <v>0</v>
      </c>
    </row>
    <row r="983" spans="1:4" x14ac:dyDescent="0.25">
      <c r="A983" s="31" t="s">
        <v>114</v>
      </c>
      <c r="B983" s="32">
        <v>0</v>
      </c>
      <c r="C983" s="36">
        <v>0</v>
      </c>
      <c r="D983" s="32">
        <v>0</v>
      </c>
    </row>
    <row r="984" spans="1:4" x14ac:dyDescent="0.25">
      <c r="A984" s="30" t="s">
        <v>87</v>
      </c>
      <c r="B984" s="32">
        <v>0</v>
      </c>
      <c r="C984" s="36">
        <v>0</v>
      </c>
      <c r="D984" s="32">
        <v>0</v>
      </c>
    </row>
    <row r="985" spans="1:4" x14ac:dyDescent="0.25">
      <c r="A985" s="31" t="s">
        <v>114</v>
      </c>
      <c r="B985" s="32">
        <v>0</v>
      </c>
      <c r="C985" s="36">
        <v>0</v>
      </c>
      <c r="D985" s="32">
        <v>0</v>
      </c>
    </row>
    <row r="986" spans="1:4" x14ac:dyDescent="0.25">
      <c r="A986" s="30" t="s">
        <v>90</v>
      </c>
      <c r="B986" s="32">
        <v>0</v>
      </c>
      <c r="C986" s="36">
        <v>0</v>
      </c>
      <c r="D986" s="32">
        <v>0</v>
      </c>
    </row>
    <row r="987" spans="1:4" x14ac:dyDescent="0.25">
      <c r="A987" s="31" t="s">
        <v>114</v>
      </c>
      <c r="B987" s="32">
        <v>0</v>
      </c>
      <c r="C987" s="36">
        <v>0</v>
      </c>
      <c r="D987" s="32">
        <v>0</v>
      </c>
    </row>
    <row r="988" spans="1:4" x14ac:dyDescent="0.25">
      <c r="A988" s="30" t="s">
        <v>91</v>
      </c>
      <c r="B988" s="32">
        <v>0</v>
      </c>
      <c r="C988" s="36">
        <v>0</v>
      </c>
      <c r="D988" s="32">
        <v>0</v>
      </c>
    </row>
    <row r="989" spans="1:4" x14ac:dyDescent="0.25">
      <c r="A989" s="31" t="s">
        <v>114</v>
      </c>
      <c r="B989" s="32">
        <v>0</v>
      </c>
      <c r="C989" s="36">
        <v>0</v>
      </c>
      <c r="D989" s="32">
        <v>0</v>
      </c>
    </row>
    <row r="990" spans="1:4" x14ac:dyDescent="0.25">
      <c r="A990" s="30" t="s">
        <v>94</v>
      </c>
      <c r="B990" s="32">
        <v>0</v>
      </c>
      <c r="C990" s="36">
        <v>0</v>
      </c>
      <c r="D990" s="32">
        <v>0</v>
      </c>
    </row>
    <row r="991" spans="1:4" x14ac:dyDescent="0.25">
      <c r="A991" s="31" t="s">
        <v>114</v>
      </c>
      <c r="B991" s="32">
        <v>0</v>
      </c>
      <c r="C991" s="36">
        <v>0</v>
      </c>
      <c r="D991" s="32">
        <v>0</v>
      </c>
    </row>
    <row r="992" spans="1:4" x14ac:dyDescent="0.25">
      <c r="A992" s="30" t="s">
        <v>95</v>
      </c>
      <c r="B992" s="32">
        <v>0</v>
      </c>
      <c r="C992" s="36">
        <v>0</v>
      </c>
      <c r="D992" s="32">
        <v>0</v>
      </c>
    </row>
    <row r="993" spans="1:4" x14ac:dyDescent="0.25">
      <c r="A993" s="31" t="s">
        <v>114</v>
      </c>
      <c r="B993" s="32">
        <v>0</v>
      </c>
      <c r="C993" s="36">
        <v>0</v>
      </c>
      <c r="D993" s="32">
        <v>0</v>
      </c>
    </row>
    <row r="994" spans="1:4" x14ac:dyDescent="0.25">
      <c r="A994" s="30" t="s">
        <v>97</v>
      </c>
      <c r="B994" s="32">
        <v>40504.379999999997</v>
      </c>
      <c r="C994" s="36">
        <v>520.02</v>
      </c>
      <c r="D994" s="32">
        <v>41024.399999999994</v>
      </c>
    </row>
    <row r="995" spans="1:4" x14ac:dyDescent="0.25">
      <c r="A995" s="31" t="s">
        <v>114</v>
      </c>
      <c r="B995" s="32">
        <v>40504.379999999997</v>
      </c>
      <c r="C995" s="36">
        <v>520.02</v>
      </c>
      <c r="D995" s="32">
        <v>41024.399999999994</v>
      </c>
    </row>
    <row r="996" spans="1:4" x14ac:dyDescent="0.25">
      <c r="A996" s="30" t="s">
        <v>101</v>
      </c>
      <c r="B996" s="32">
        <v>0</v>
      </c>
      <c r="C996" s="36">
        <v>0</v>
      </c>
      <c r="D996" s="32">
        <v>0</v>
      </c>
    </row>
    <row r="997" spans="1:4" x14ac:dyDescent="0.25">
      <c r="A997" s="31" t="s">
        <v>114</v>
      </c>
      <c r="B997" s="32">
        <v>0</v>
      </c>
      <c r="C997" s="36">
        <v>0</v>
      </c>
      <c r="D997" s="32">
        <v>0</v>
      </c>
    </row>
    <row r="998" spans="1:4" x14ac:dyDescent="0.25">
      <c r="A998" s="30" t="s">
        <v>103</v>
      </c>
      <c r="B998" s="32">
        <v>0</v>
      </c>
      <c r="C998" s="36">
        <v>0</v>
      </c>
      <c r="D998" s="32">
        <v>0</v>
      </c>
    </row>
    <row r="999" spans="1:4" x14ac:dyDescent="0.25">
      <c r="A999" s="31" t="s">
        <v>114</v>
      </c>
      <c r="B999" s="32">
        <v>0</v>
      </c>
      <c r="C999" s="36">
        <v>0</v>
      </c>
      <c r="D999" s="32">
        <v>0</v>
      </c>
    </row>
    <row r="1000" spans="1:4" x14ac:dyDescent="0.25">
      <c r="A1000" s="30" t="s">
        <v>105</v>
      </c>
      <c r="B1000" s="32">
        <v>725646.94</v>
      </c>
      <c r="C1000" s="36">
        <v>9223.32</v>
      </c>
      <c r="D1000" s="32">
        <v>734870.25999999989</v>
      </c>
    </row>
    <row r="1001" spans="1:4" x14ac:dyDescent="0.25">
      <c r="A1001" s="31" t="s">
        <v>114</v>
      </c>
      <c r="B1001" s="32">
        <v>725646.94</v>
      </c>
      <c r="C1001" s="36">
        <v>9223.32</v>
      </c>
      <c r="D1001" s="32">
        <v>734870.25999999989</v>
      </c>
    </row>
    <row r="1002" spans="1:4" x14ac:dyDescent="0.25">
      <c r="A1002" s="30" t="s">
        <v>106</v>
      </c>
      <c r="B1002" s="32">
        <v>0</v>
      </c>
      <c r="C1002" s="36">
        <v>0</v>
      </c>
      <c r="D1002" s="32">
        <v>0</v>
      </c>
    </row>
    <row r="1003" spans="1:4" x14ac:dyDescent="0.25">
      <c r="A1003" s="31" t="s">
        <v>114</v>
      </c>
      <c r="B1003" s="32">
        <v>0</v>
      </c>
      <c r="C1003" s="36">
        <v>0</v>
      </c>
      <c r="D1003" s="32">
        <v>0</v>
      </c>
    </row>
    <row r="1004" spans="1:4" x14ac:dyDescent="0.25">
      <c r="A1004" s="27" t="s">
        <v>159</v>
      </c>
      <c r="B1004" s="32">
        <v>53204.21</v>
      </c>
      <c r="C1004" s="36">
        <v>588.96</v>
      </c>
      <c r="D1004" s="32">
        <v>53793.17</v>
      </c>
    </row>
    <row r="1005" spans="1:4" x14ac:dyDescent="0.25">
      <c r="A1005" s="28" t="s">
        <v>137</v>
      </c>
      <c r="B1005" s="32">
        <v>53204.21</v>
      </c>
      <c r="C1005" s="36">
        <v>588.96</v>
      </c>
      <c r="D1005" s="32">
        <v>53793.17</v>
      </c>
    </row>
    <row r="1006" spans="1:4" x14ac:dyDescent="0.25">
      <c r="A1006" s="29" t="s">
        <v>136</v>
      </c>
      <c r="B1006" s="32">
        <v>53204.21</v>
      </c>
      <c r="C1006" s="36">
        <v>588.96</v>
      </c>
      <c r="D1006" s="32">
        <v>53793.17</v>
      </c>
    </row>
    <row r="1007" spans="1:4" x14ac:dyDescent="0.25">
      <c r="A1007" s="30" t="s">
        <v>19</v>
      </c>
      <c r="B1007" s="32">
        <v>53204.21</v>
      </c>
      <c r="C1007" s="36">
        <v>588.96</v>
      </c>
      <c r="D1007" s="32">
        <v>53793.17</v>
      </c>
    </row>
    <row r="1008" spans="1:4" x14ac:dyDescent="0.25">
      <c r="A1008" s="31" t="s">
        <v>114</v>
      </c>
      <c r="B1008" s="32">
        <v>53204.21</v>
      </c>
      <c r="C1008" s="36">
        <v>588.96</v>
      </c>
      <c r="D1008" s="32">
        <v>53793.17</v>
      </c>
    </row>
    <row r="1009" spans="1:4" x14ac:dyDescent="0.25">
      <c r="A1009" s="27" t="s">
        <v>160</v>
      </c>
      <c r="B1009" s="32">
        <v>4984994.0600000005</v>
      </c>
      <c r="C1009" s="36">
        <v>29836.699999999997</v>
      </c>
      <c r="D1009" s="32">
        <v>5014830.7600000007</v>
      </c>
    </row>
    <row r="1010" spans="1:4" x14ac:dyDescent="0.25">
      <c r="A1010" s="28" t="s">
        <v>113</v>
      </c>
      <c r="B1010" s="32">
        <v>2296252.62</v>
      </c>
      <c r="C1010" s="36">
        <v>13982.869999999999</v>
      </c>
      <c r="D1010" s="32">
        <v>2310235.4900000002</v>
      </c>
    </row>
    <row r="1011" spans="1:4" x14ac:dyDescent="0.25">
      <c r="A1011" s="29" t="s">
        <v>112</v>
      </c>
      <c r="B1011" s="32">
        <v>1231656.96</v>
      </c>
      <c r="C1011" s="36">
        <v>7488.2</v>
      </c>
      <c r="D1011" s="32">
        <v>1239145.1600000001</v>
      </c>
    </row>
    <row r="1012" spans="1:4" x14ac:dyDescent="0.25">
      <c r="A1012" s="30" t="s">
        <v>39</v>
      </c>
      <c r="B1012" s="32">
        <v>1231656.96</v>
      </c>
      <c r="C1012" s="36">
        <v>7488.2</v>
      </c>
      <c r="D1012" s="32">
        <v>1239145.1600000001</v>
      </c>
    </row>
    <row r="1013" spans="1:4" x14ac:dyDescent="0.25">
      <c r="A1013" s="31" t="s">
        <v>114</v>
      </c>
      <c r="B1013" s="32">
        <v>787843.48</v>
      </c>
      <c r="C1013" s="36">
        <v>9341.52</v>
      </c>
      <c r="D1013" s="32">
        <v>797185</v>
      </c>
    </row>
    <row r="1014" spans="1:4" x14ac:dyDescent="0.25">
      <c r="A1014" s="31" t="s">
        <v>119</v>
      </c>
      <c r="B1014" s="32">
        <v>133604.42000000001</v>
      </c>
      <c r="C1014" s="36">
        <v>154.63</v>
      </c>
      <c r="D1014" s="32">
        <v>133759.05000000002</v>
      </c>
    </row>
    <row r="1015" spans="1:4" x14ac:dyDescent="0.25">
      <c r="A1015" s="31" t="s">
        <v>127</v>
      </c>
      <c r="B1015" s="32">
        <v>310209.06</v>
      </c>
      <c r="C1015" s="36">
        <v>-2007.95</v>
      </c>
      <c r="D1015" s="32">
        <v>308201.11</v>
      </c>
    </row>
    <row r="1016" spans="1:4" x14ac:dyDescent="0.25">
      <c r="A1016" s="29" t="s">
        <v>115</v>
      </c>
      <c r="B1016" s="32">
        <v>149344.89000000001</v>
      </c>
      <c r="C1016" s="36">
        <v>926.8</v>
      </c>
      <c r="D1016" s="32">
        <v>150271.69</v>
      </c>
    </row>
    <row r="1017" spans="1:4" x14ac:dyDescent="0.25">
      <c r="A1017" s="30" t="s">
        <v>93</v>
      </c>
      <c r="B1017" s="32">
        <v>149344.89000000001</v>
      </c>
      <c r="C1017" s="36">
        <v>926.8</v>
      </c>
      <c r="D1017" s="32">
        <v>150271.69</v>
      </c>
    </row>
    <row r="1018" spans="1:4" x14ac:dyDescent="0.25">
      <c r="A1018" s="31" t="s">
        <v>114</v>
      </c>
      <c r="B1018" s="32">
        <v>95563.29</v>
      </c>
      <c r="C1018" s="36">
        <v>1155.8</v>
      </c>
      <c r="D1018" s="32">
        <v>96719.09</v>
      </c>
    </row>
    <row r="1019" spans="1:4" x14ac:dyDescent="0.25">
      <c r="A1019" s="31" t="s">
        <v>119</v>
      </c>
      <c r="B1019" s="32">
        <v>16196.94</v>
      </c>
      <c r="C1019" s="36">
        <v>-46.55</v>
      </c>
      <c r="D1019" s="32">
        <v>16150.390000000001</v>
      </c>
    </row>
    <row r="1020" spans="1:4" x14ac:dyDescent="0.25">
      <c r="A1020" s="31" t="s">
        <v>127</v>
      </c>
      <c r="B1020" s="32">
        <v>37584.660000000003</v>
      </c>
      <c r="C1020" s="36">
        <v>-182.45</v>
      </c>
      <c r="D1020" s="32">
        <v>37402.210000000006</v>
      </c>
    </row>
    <row r="1021" spans="1:4" x14ac:dyDescent="0.25">
      <c r="A1021" s="29" t="s">
        <v>116</v>
      </c>
      <c r="B1021" s="32">
        <v>48.18</v>
      </c>
      <c r="C1021" s="36">
        <v>0</v>
      </c>
      <c r="D1021" s="32">
        <v>48.18</v>
      </c>
    </row>
    <row r="1022" spans="1:4" x14ac:dyDescent="0.25">
      <c r="A1022" s="30" t="s">
        <v>31</v>
      </c>
      <c r="B1022" s="32">
        <v>48.18</v>
      </c>
      <c r="C1022" s="36">
        <v>0</v>
      </c>
      <c r="D1022" s="32">
        <v>48.18</v>
      </c>
    </row>
    <row r="1023" spans="1:4" x14ac:dyDescent="0.25">
      <c r="A1023" s="31" t="s">
        <v>114</v>
      </c>
      <c r="B1023" s="32">
        <v>48.18</v>
      </c>
      <c r="C1023" s="36">
        <v>0</v>
      </c>
      <c r="D1023" s="32">
        <v>48.18</v>
      </c>
    </row>
    <row r="1024" spans="1:4" x14ac:dyDescent="0.25">
      <c r="A1024" s="31" t="s">
        <v>119</v>
      </c>
      <c r="B1024" s="32">
        <v>0</v>
      </c>
      <c r="C1024" s="36">
        <v>0</v>
      </c>
      <c r="D1024" s="32">
        <v>0</v>
      </c>
    </row>
    <row r="1025" spans="1:4" x14ac:dyDescent="0.25">
      <c r="A1025" s="31" t="s">
        <v>127</v>
      </c>
      <c r="B1025" s="32">
        <v>0</v>
      </c>
      <c r="C1025" s="36">
        <v>0</v>
      </c>
      <c r="D1025" s="32">
        <v>0</v>
      </c>
    </row>
    <row r="1026" spans="1:4" x14ac:dyDescent="0.25">
      <c r="A1026" s="29" t="s">
        <v>120</v>
      </c>
      <c r="B1026" s="32">
        <v>198.14</v>
      </c>
      <c r="C1026" s="36">
        <v>0</v>
      </c>
      <c r="D1026" s="32">
        <v>198.14</v>
      </c>
    </row>
    <row r="1027" spans="1:4" x14ac:dyDescent="0.25">
      <c r="A1027" s="30" t="s">
        <v>92</v>
      </c>
      <c r="B1027" s="32">
        <v>198.14</v>
      </c>
      <c r="C1027" s="36">
        <v>0</v>
      </c>
      <c r="D1027" s="32">
        <v>198.14</v>
      </c>
    </row>
    <row r="1028" spans="1:4" x14ac:dyDescent="0.25">
      <c r="A1028" s="31" t="s">
        <v>114</v>
      </c>
      <c r="B1028" s="32">
        <v>161.35</v>
      </c>
      <c r="C1028" s="36">
        <v>0</v>
      </c>
      <c r="D1028" s="32">
        <v>161.35</v>
      </c>
    </row>
    <row r="1029" spans="1:4" x14ac:dyDescent="0.25">
      <c r="A1029" s="31" t="s">
        <v>119</v>
      </c>
      <c r="B1029" s="32">
        <v>0</v>
      </c>
      <c r="C1029" s="36">
        <v>0</v>
      </c>
      <c r="D1029" s="32">
        <v>0</v>
      </c>
    </row>
    <row r="1030" spans="1:4" x14ac:dyDescent="0.25">
      <c r="A1030" s="31" t="s">
        <v>127</v>
      </c>
      <c r="B1030" s="32">
        <v>36.79</v>
      </c>
      <c r="C1030" s="36">
        <v>0</v>
      </c>
      <c r="D1030" s="32">
        <v>36.79</v>
      </c>
    </row>
    <row r="1031" spans="1:4" x14ac:dyDescent="0.25">
      <c r="A1031" s="29" t="s">
        <v>122</v>
      </c>
      <c r="B1031" s="32">
        <v>915004.45000000007</v>
      </c>
      <c r="C1031" s="36">
        <v>5567.87</v>
      </c>
      <c r="D1031" s="32">
        <v>920572.32000000007</v>
      </c>
    </row>
    <row r="1032" spans="1:4" x14ac:dyDescent="0.25">
      <c r="A1032" s="30" t="s">
        <v>78</v>
      </c>
      <c r="B1032" s="32">
        <v>915004.45000000007</v>
      </c>
      <c r="C1032" s="36">
        <v>5567.87</v>
      </c>
      <c r="D1032" s="32">
        <v>920572.32000000007</v>
      </c>
    </row>
    <row r="1033" spans="1:4" x14ac:dyDescent="0.25">
      <c r="A1033" s="31" t="s">
        <v>114</v>
      </c>
      <c r="B1033" s="32">
        <v>585307.04</v>
      </c>
      <c r="C1033" s="36">
        <v>6944.74</v>
      </c>
      <c r="D1033" s="32">
        <v>592251.78</v>
      </c>
    </row>
    <row r="1034" spans="1:4" x14ac:dyDescent="0.25">
      <c r="A1034" s="31" t="s">
        <v>119</v>
      </c>
      <c r="B1034" s="32">
        <v>99243.07</v>
      </c>
      <c r="C1034" s="36">
        <v>91.74</v>
      </c>
      <c r="D1034" s="32">
        <v>99334.810000000012</v>
      </c>
    </row>
    <row r="1035" spans="1:4" x14ac:dyDescent="0.25">
      <c r="A1035" s="31" t="s">
        <v>127</v>
      </c>
      <c r="B1035" s="32">
        <v>230454.34</v>
      </c>
      <c r="C1035" s="36">
        <v>-1468.61</v>
      </c>
      <c r="D1035" s="32">
        <v>228985.73</v>
      </c>
    </row>
    <row r="1036" spans="1:4" x14ac:dyDescent="0.25">
      <c r="A1036" s="28" t="s">
        <v>118</v>
      </c>
      <c r="B1036" s="32">
        <v>373832.55</v>
      </c>
      <c r="C1036" s="36">
        <v>-1957.32</v>
      </c>
      <c r="D1036" s="32">
        <v>371875.23</v>
      </c>
    </row>
    <row r="1037" spans="1:4" x14ac:dyDescent="0.25">
      <c r="A1037" s="29" t="s">
        <v>117</v>
      </c>
      <c r="B1037" s="32">
        <v>0</v>
      </c>
      <c r="C1037" s="36">
        <v>0</v>
      </c>
      <c r="D1037" s="32">
        <v>0</v>
      </c>
    </row>
    <row r="1038" spans="1:4" x14ac:dyDescent="0.25">
      <c r="A1038" s="30" t="s">
        <v>30</v>
      </c>
      <c r="B1038" s="32">
        <v>0</v>
      </c>
      <c r="C1038" s="36">
        <v>0</v>
      </c>
      <c r="D1038" s="32">
        <v>0</v>
      </c>
    </row>
    <row r="1039" spans="1:4" x14ac:dyDescent="0.25">
      <c r="A1039" s="31" t="s">
        <v>127</v>
      </c>
      <c r="B1039" s="32">
        <v>0</v>
      </c>
      <c r="C1039" s="36">
        <v>0</v>
      </c>
      <c r="D1039" s="32">
        <v>0</v>
      </c>
    </row>
    <row r="1040" spans="1:4" x14ac:dyDescent="0.25">
      <c r="A1040" s="29" t="s">
        <v>121</v>
      </c>
      <c r="B1040" s="32">
        <v>63589.97</v>
      </c>
      <c r="C1040" s="36">
        <v>-349.23</v>
      </c>
      <c r="D1040" s="32">
        <v>63240.74</v>
      </c>
    </row>
    <row r="1041" spans="1:4" x14ac:dyDescent="0.25">
      <c r="A1041" s="30" t="s">
        <v>100</v>
      </c>
      <c r="B1041" s="32">
        <v>63589.97</v>
      </c>
      <c r="C1041" s="36">
        <v>-349.23</v>
      </c>
      <c r="D1041" s="32">
        <v>63240.74</v>
      </c>
    </row>
    <row r="1042" spans="1:4" x14ac:dyDescent="0.25">
      <c r="A1042" s="31" t="s">
        <v>127</v>
      </c>
      <c r="B1042" s="32">
        <v>63589.97</v>
      </c>
      <c r="C1042" s="36">
        <v>-349.23</v>
      </c>
      <c r="D1042" s="32">
        <v>63240.74</v>
      </c>
    </row>
    <row r="1043" spans="1:4" x14ac:dyDescent="0.25">
      <c r="A1043" s="29" t="s">
        <v>125</v>
      </c>
      <c r="B1043" s="32">
        <v>310242.57999999996</v>
      </c>
      <c r="C1043" s="36">
        <v>-1608.09</v>
      </c>
      <c r="D1043" s="32">
        <v>308634.49</v>
      </c>
    </row>
    <row r="1044" spans="1:4" x14ac:dyDescent="0.25">
      <c r="A1044" s="30" t="s">
        <v>16</v>
      </c>
      <c r="B1044" s="32">
        <v>0</v>
      </c>
      <c r="C1044" s="36">
        <v>0</v>
      </c>
      <c r="D1044" s="32">
        <v>0</v>
      </c>
    </row>
    <row r="1045" spans="1:4" x14ac:dyDescent="0.25">
      <c r="A1045" s="31" t="s">
        <v>127</v>
      </c>
      <c r="B1045" s="32">
        <v>0</v>
      </c>
      <c r="C1045" s="36">
        <v>0</v>
      </c>
      <c r="D1045" s="32">
        <v>0</v>
      </c>
    </row>
    <row r="1046" spans="1:4" x14ac:dyDescent="0.25">
      <c r="A1046" s="30" t="s">
        <v>21</v>
      </c>
      <c r="B1046" s="32">
        <v>0</v>
      </c>
      <c r="C1046" s="36">
        <v>0</v>
      </c>
      <c r="D1046" s="32">
        <v>0</v>
      </c>
    </row>
    <row r="1047" spans="1:4" x14ac:dyDescent="0.25">
      <c r="A1047" s="31" t="s">
        <v>127</v>
      </c>
      <c r="B1047" s="32">
        <v>0</v>
      </c>
      <c r="C1047" s="36">
        <v>0</v>
      </c>
      <c r="D1047" s="32">
        <v>0</v>
      </c>
    </row>
    <row r="1048" spans="1:4" x14ac:dyDescent="0.25">
      <c r="A1048" s="30" t="s">
        <v>22</v>
      </c>
      <c r="B1048" s="32">
        <v>0</v>
      </c>
      <c r="C1048" s="36">
        <v>0</v>
      </c>
      <c r="D1048" s="32">
        <v>0</v>
      </c>
    </row>
    <row r="1049" spans="1:4" x14ac:dyDescent="0.25">
      <c r="A1049" s="31" t="s">
        <v>127</v>
      </c>
      <c r="B1049" s="32">
        <v>0</v>
      </c>
      <c r="C1049" s="36">
        <v>0</v>
      </c>
      <c r="D1049" s="32">
        <v>0</v>
      </c>
    </row>
    <row r="1050" spans="1:4" x14ac:dyDescent="0.25">
      <c r="A1050" s="30" t="s">
        <v>23</v>
      </c>
      <c r="B1050" s="32">
        <v>0</v>
      </c>
      <c r="C1050" s="36">
        <v>0</v>
      </c>
      <c r="D1050" s="32">
        <v>0</v>
      </c>
    </row>
    <row r="1051" spans="1:4" x14ac:dyDescent="0.25">
      <c r="A1051" s="31" t="s">
        <v>127</v>
      </c>
      <c r="B1051" s="32">
        <v>0</v>
      </c>
      <c r="C1051" s="36">
        <v>0</v>
      </c>
      <c r="D1051" s="32">
        <v>0</v>
      </c>
    </row>
    <row r="1052" spans="1:4" x14ac:dyDescent="0.25">
      <c r="A1052" s="30" t="s">
        <v>27</v>
      </c>
      <c r="B1052" s="32">
        <v>0</v>
      </c>
      <c r="C1052" s="36">
        <v>0</v>
      </c>
      <c r="D1052" s="32">
        <v>0</v>
      </c>
    </row>
    <row r="1053" spans="1:4" x14ac:dyDescent="0.25">
      <c r="A1053" s="31" t="s">
        <v>127</v>
      </c>
      <c r="B1053" s="32">
        <v>0</v>
      </c>
      <c r="C1053" s="36">
        <v>0</v>
      </c>
      <c r="D1053" s="32">
        <v>0</v>
      </c>
    </row>
    <row r="1054" spans="1:4" x14ac:dyDescent="0.25">
      <c r="A1054" s="30" t="s">
        <v>32</v>
      </c>
      <c r="B1054" s="32">
        <v>0</v>
      </c>
      <c r="C1054" s="36">
        <v>0</v>
      </c>
      <c r="D1054" s="32">
        <v>0</v>
      </c>
    </row>
    <row r="1055" spans="1:4" x14ac:dyDescent="0.25">
      <c r="A1055" s="31" t="s">
        <v>127</v>
      </c>
      <c r="B1055" s="32">
        <v>0</v>
      </c>
      <c r="C1055" s="36">
        <v>0</v>
      </c>
      <c r="D1055" s="32">
        <v>0</v>
      </c>
    </row>
    <row r="1056" spans="1:4" x14ac:dyDescent="0.25">
      <c r="A1056" s="30" t="s">
        <v>35</v>
      </c>
      <c r="B1056" s="32">
        <v>0</v>
      </c>
      <c r="C1056" s="36">
        <v>0</v>
      </c>
      <c r="D1056" s="32">
        <v>0</v>
      </c>
    </row>
    <row r="1057" spans="1:4" x14ac:dyDescent="0.25">
      <c r="A1057" s="31" t="s">
        <v>127</v>
      </c>
      <c r="B1057" s="32">
        <v>0</v>
      </c>
      <c r="C1057" s="36">
        <v>0</v>
      </c>
      <c r="D1057" s="32">
        <v>0</v>
      </c>
    </row>
    <row r="1058" spans="1:4" x14ac:dyDescent="0.25">
      <c r="A1058" s="30" t="s">
        <v>41</v>
      </c>
      <c r="B1058" s="32">
        <v>0</v>
      </c>
      <c r="C1058" s="36">
        <v>0</v>
      </c>
      <c r="D1058" s="32">
        <v>0</v>
      </c>
    </row>
    <row r="1059" spans="1:4" x14ac:dyDescent="0.25">
      <c r="A1059" s="31" t="s">
        <v>127</v>
      </c>
      <c r="B1059" s="32">
        <v>0</v>
      </c>
      <c r="C1059" s="36">
        <v>0</v>
      </c>
      <c r="D1059" s="32">
        <v>0</v>
      </c>
    </row>
    <row r="1060" spans="1:4" x14ac:dyDescent="0.25">
      <c r="A1060" s="30" t="s">
        <v>47</v>
      </c>
      <c r="B1060" s="32">
        <v>161.05000000000001</v>
      </c>
      <c r="C1060" s="36">
        <v>0</v>
      </c>
      <c r="D1060" s="32">
        <v>161.05000000000001</v>
      </c>
    </row>
    <row r="1061" spans="1:4" x14ac:dyDescent="0.25">
      <c r="A1061" s="31" t="s">
        <v>127</v>
      </c>
      <c r="B1061" s="32">
        <v>161.05000000000001</v>
      </c>
      <c r="C1061" s="36">
        <v>0</v>
      </c>
      <c r="D1061" s="32">
        <v>161.05000000000001</v>
      </c>
    </row>
    <row r="1062" spans="1:4" x14ac:dyDescent="0.25">
      <c r="A1062" s="30" t="s">
        <v>56</v>
      </c>
      <c r="B1062" s="32">
        <v>0</v>
      </c>
      <c r="C1062" s="36">
        <v>0</v>
      </c>
      <c r="D1062" s="32">
        <v>0</v>
      </c>
    </row>
    <row r="1063" spans="1:4" x14ac:dyDescent="0.25">
      <c r="A1063" s="31" t="s">
        <v>127</v>
      </c>
      <c r="B1063" s="32">
        <v>0</v>
      </c>
      <c r="C1063" s="36">
        <v>0</v>
      </c>
      <c r="D1063" s="32">
        <v>0</v>
      </c>
    </row>
    <row r="1064" spans="1:4" x14ac:dyDescent="0.25">
      <c r="A1064" s="30" t="s">
        <v>60</v>
      </c>
      <c r="B1064" s="32">
        <v>0</v>
      </c>
      <c r="C1064" s="36">
        <v>0</v>
      </c>
      <c r="D1064" s="32">
        <v>0</v>
      </c>
    </row>
    <row r="1065" spans="1:4" x14ac:dyDescent="0.25">
      <c r="A1065" s="31" t="s">
        <v>127</v>
      </c>
      <c r="B1065" s="32">
        <v>0</v>
      </c>
      <c r="C1065" s="36">
        <v>0</v>
      </c>
      <c r="D1065" s="32">
        <v>0</v>
      </c>
    </row>
    <row r="1066" spans="1:4" x14ac:dyDescent="0.25">
      <c r="A1066" s="30" t="s">
        <v>64</v>
      </c>
      <c r="B1066" s="32">
        <v>0</v>
      </c>
      <c r="C1066" s="36">
        <v>0</v>
      </c>
      <c r="D1066" s="32">
        <v>0</v>
      </c>
    </row>
    <row r="1067" spans="1:4" x14ac:dyDescent="0.25">
      <c r="A1067" s="31" t="s">
        <v>127</v>
      </c>
      <c r="B1067" s="32">
        <v>0</v>
      </c>
      <c r="C1067" s="36">
        <v>0</v>
      </c>
      <c r="D1067" s="32">
        <v>0</v>
      </c>
    </row>
    <row r="1068" spans="1:4" x14ac:dyDescent="0.25">
      <c r="A1068" s="30" t="s">
        <v>67</v>
      </c>
      <c r="B1068" s="32">
        <v>0</v>
      </c>
      <c r="C1068" s="36">
        <v>0</v>
      </c>
      <c r="D1068" s="32">
        <v>0</v>
      </c>
    </row>
    <row r="1069" spans="1:4" x14ac:dyDescent="0.25">
      <c r="A1069" s="31" t="s">
        <v>127</v>
      </c>
      <c r="B1069" s="32">
        <v>0</v>
      </c>
      <c r="C1069" s="36">
        <v>0</v>
      </c>
      <c r="D1069" s="32">
        <v>0</v>
      </c>
    </row>
    <row r="1070" spans="1:4" x14ac:dyDescent="0.25">
      <c r="A1070" s="30" t="s">
        <v>69</v>
      </c>
      <c r="B1070" s="32">
        <v>0</v>
      </c>
      <c r="C1070" s="36">
        <v>0</v>
      </c>
      <c r="D1070" s="32">
        <v>0</v>
      </c>
    </row>
    <row r="1071" spans="1:4" x14ac:dyDescent="0.25">
      <c r="A1071" s="31" t="s">
        <v>127</v>
      </c>
      <c r="B1071" s="32">
        <v>0</v>
      </c>
      <c r="C1071" s="36">
        <v>0</v>
      </c>
      <c r="D1071" s="32">
        <v>0</v>
      </c>
    </row>
    <row r="1072" spans="1:4" x14ac:dyDescent="0.25">
      <c r="A1072" s="30" t="s">
        <v>71</v>
      </c>
      <c r="B1072" s="32">
        <v>0</v>
      </c>
      <c r="C1072" s="36">
        <v>0</v>
      </c>
      <c r="D1072" s="32">
        <v>0</v>
      </c>
    </row>
    <row r="1073" spans="1:4" x14ac:dyDescent="0.25">
      <c r="A1073" s="31" t="s">
        <v>127</v>
      </c>
      <c r="B1073" s="32">
        <v>0</v>
      </c>
      <c r="C1073" s="36">
        <v>0</v>
      </c>
      <c r="D1073" s="32">
        <v>0</v>
      </c>
    </row>
    <row r="1074" spans="1:4" x14ac:dyDescent="0.25">
      <c r="A1074" s="30" t="s">
        <v>75</v>
      </c>
      <c r="B1074" s="32">
        <v>0</v>
      </c>
      <c r="C1074" s="36">
        <v>0</v>
      </c>
      <c r="D1074" s="32">
        <v>0</v>
      </c>
    </row>
    <row r="1075" spans="1:4" x14ac:dyDescent="0.25">
      <c r="A1075" s="31" t="s">
        <v>127</v>
      </c>
      <c r="B1075" s="32">
        <v>0</v>
      </c>
      <c r="C1075" s="36">
        <v>0</v>
      </c>
      <c r="D1075" s="32">
        <v>0</v>
      </c>
    </row>
    <row r="1076" spans="1:4" x14ac:dyDescent="0.25">
      <c r="A1076" s="30" t="s">
        <v>76</v>
      </c>
      <c r="B1076" s="32">
        <v>0</v>
      </c>
      <c r="C1076" s="36">
        <v>0</v>
      </c>
      <c r="D1076" s="32">
        <v>0</v>
      </c>
    </row>
    <row r="1077" spans="1:4" x14ac:dyDescent="0.25">
      <c r="A1077" s="31" t="s">
        <v>127</v>
      </c>
      <c r="B1077" s="32">
        <v>0</v>
      </c>
      <c r="C1077" s="36">
        <v>0</v>
      </c>
      <c r="D1077" s="32">
        <v>0</v>
      </c>
    </row>
    <row r="1078" spans="1:4" x14ac:dyDescent="0.25">
      <c r="A1078" s="30" t="s">
        <v>79</v>
      </c>
      <c r="B1078" s="32">
        <v>0</v>
      </c>
      <c r="C1078" s="36">
        <v>0</v>
      </c>
      <c r="D1078" s="32">
        <v>0</v>
      </c>
    </row>
    <row r="1079" spans="1:4" x14ac:dyDescent="0.25">
      <c r="A1079" s="31" t="s">
        <v>127</v>
      </c>
      <c r="B1079" s="32">
        <v>0</v>
      </c>
      <c r="C1079" s="36">
        <v>0</v>
      </c>
      <c r="D1079" s="32">
        <v>0</v>
      </c>
    </row>
    <row r="1080" spans="1:4" x14ac:dyDescent="0.25">
      <c r="A1080" s="30" t="s">
        <v>80</v>
      </c>
      <c r="B1080" s="32">
        <v>0</v>
      </c>
      <c r="C1080" s="36">
        <v>0</v>
      </c>
      <c r="D1080" s="32">
        <v>0</v>
      </c>
    </row>
    <row r="1081" spans="1:4" x14ac:dyDescent="0.25">
      <c r="A1081" s="31" t="s">
        <v>127</v>
      </c>
      <c r="B1081" s="32">
        <v>0</v>
      </c>
      <c r="C1081" s="36">
        <v>0</v>
      </c>
      <c r="D1081" s="32">
        <v>0</v>
      </c>
    </row>
    <row r="1082" spans="1:4" x14ac:dyDescent="0.25">
      <c r="A1082" s="30" t="s">
        <v>81</v>
      </c>
      <c r="B1082" s="32">
        <v>0</v>
      </c>
      <c r="C1082" s="36">
        <v>0</v>
      </c>
      <c r="D1082" s="32">
        <v>0</v>
      </c>
    </row>
    <row r="1083" spans="1:4" x14ac:dyDescent="0.25">
      <c r="A1083" s="31" t="s">
        <v>127</v>
      </c>
      <c r="B1083" s="32">
        <v>0</v>
      </c>
      <c r="C1083" s="36">
        <v>0</v>
      </c>
      <c r="D1083" s="32">
        <v>0</v>
      </c>
    </row>
    <row r="1084" spans="1:4" x14ac:dyDescent="0.25">
      <c r="A1084" s="30" t="s">
        <v>82</v>
      </c>
      <c r="B1084" s="32">
        <v>0</v>
      </c>
      <c r="C1084" s="36">
        <v>0</v>
      </c>
      <c r="D1084" s="32">
        <v>0</v>
      </c>
    </row>
    <row r="1085" spans="1:4" x14ac:dyDescent="0.25">
      <c r="A1085" s="31" t="s">
        <v>127</v>
      </c>
      <c r="B1085" s="32">
        <v>0</v>
      </c>
      <c r="C1085" s="36">
        <v>0</v>
      </c>
      <c r="D1085" s="32">
        <v>0</v>
      </c>
    </row>
    <row r="1086" spans="1:4" x14ac:dyDescent="0.25">
      <c r="A1086" s="30" t="s">
        <v>83</v>
      </c>
      <c r="B1086" s="32">
        <v>0</v>
      </c>
      <c r="C1086" s="36">
        <v>0</v>
      </c>
      <c r="D1086" s="32">
        <v>0</v>
      </c>
    </row>
    <row r="1087" spans="1:4" x14ac:dyDescent="0.25">
      <c r="A1087" s="31" t="s">
        <v>127</v>
      </c>
      <c r="B1087" s="32">
        <v>0</v>
      </c>
      <c r="C1087" s="36">
        <v>0</v>
      </c>
      <c r="D1087" s="32">
        <v>0</v>
      </c>
    </row>
    <row r="1088" spans="1:4" x14ac:dyDescent="0.25">
      <c r="A1088" s="30" t="s">
        <v>84</v>
      </c>
      <c r="B1088" s="32">
        <v>0</v>
      </c>
      <c r="C1088" s="36">
        <v>0</v>
      </c>
      <c r="D1088" s="32">
        <v>0</v>
      </c>
    </row>
    <row r="1089" spans="1:4" x14ac:dyDescent="0.25">
      <c r="A1089" s="31" t="s">
        <v>127</v>
      </c>
      <c r="B1089" s="32">
        <v>0</v>
      </c>
      <c r="C1089" s="36">
        <v>0</v>
      </c>
      <c r="D1089" s="32">
        <v>0</v>
      </c>
    </row>
    <row r="1090" spans="1:4" x14ac:dyDescent="0.25">
      <c r="A1090" s="30" t="s">
        <v>85</v>
      </c>
      <c r="B1090" s="32">
        <v>0</v>
      </c>
      <c r="C1090" s="36">
        <v>0</v>
      </c>
      <c r="D1090" s="32">
        <v>0</v>
      </c>
    </row>
    <row r="1091" spans="1:4" x14ac:dyDescent="0.25">
      <c r="A1091" s="31" t="s">
        <v>127</v>
      </c>
      <c r="B1091" s="32">
        <v>0</v>
      </c>
      <c r="C1091" s="36">
        <v>0</v>
      </c>
      <c r="D1091" s="32">
        <v>0</v>
      </c>
    </row>
    <row r="1092" spans="1:4" x14ac:dyDescent="0.25">
      <c r="A1092" s="30" t="s">
        <v>86</v>
      </c>
      <c r="B1092" s="32">
        <v>0</v>
      </c>
      <c r="C1092" s="36">
        <v>0</v>
      </c>
      <c r="D1092" s="32">
        <v>0</v>
      </c>
    </row>
    <row r="1093" spans="1:4" x14ac:dyDescent="0.25">
      <c r="A1093" s="31" t="s">
        <v>127</v>
      </c>
      <c r="B1093" s="32">
        <v>0</v>
      </c>
      <c r="C1093" s="36">
        <v>0</v>
      </c>
      <c r="D1093" s="32">
        <v>0</v>
      </c>
    </row>
    <row r="1094" spans="1:4" x14ac:dyDescent="0.25">
      <c r="A1094" s="30" t="s">
        <v>87</v>
      </c>
      <c r="B1094" s="32">
        <v>0</v>
      </c>
      <c r="C1094" s="36">
        <v>0</v>
      </c>
      <c r="D1094" s="32">
        <v>0</v>
      </c>
    </row>
    <row r="1095" spans="1:4" x14ac:dyDescent="0.25">
      <c r="A1095" s="31" t="s">
        <v>127</v>
      </c>
      <c r="B1095" s="32">
        <v>0</v>
      </c>
      <c r="C1095" s="36">
        <v>0</v>
      </c>
      <c r="D1095" s="32">
        <v>0</v>
      </c>
    </row>
    <row r="1096" spans="1:4" x14ac:dyDescent="0.25">
      <c r="A1096" s="30" t="s">
        <v>90</v>
      </c>
      <c r="B1096" s="32">
        <v>0</v>
      </c>
      <c r="C1096" s="36">
        <v>0</v>
      </c>
      <c r="D1096" s="32">
        <v>0</v>
      </c>
    </row>
    <row r="1097" spans="1:4" x14ac:dyDescent="0.25">
      <c r="A1097" s="31" t="s">
        <v>127</v>
      </c>
      <c r="B1097" s="32">
        <v>0</v>
      </c>
      <c r="C1097" s="36">
        <v>0</v>
      </c>
      <c r="D1097" s="32">
        <v>0</v>
      </c>
    </row>
    <row r="1098" spans="1:4" x14ac:dyDescent="0.25">
      <c r="A1098" s="30" t="s">
        <v>91</v>
      </c>
      <c r="B1098" s="32">
        <v>0</v>
      </c>
      <c r="C1098" s="36">
        <v>0</v>
      </c>
      <c r="D1098" s="32">
        <v>0</v>
      </c>
    </row>
    <row r="1099" spans="1:4" x14ac:dyDescent="0.25">
      <c r="A1099" s="31" t="s">
        <v>127</v>
      </c>
      <c r="B1099" s="32">
        <v>0</v>
      </c>
      <c r="C1099" s="36">
        <v>0</v>
      </c>
      <c r="D1099" s="32">
        <v>0</v>
      </c>
    </row>
    <row r="1100" spans="1:4" x14ac:dyDescent="0.25">
      <c r="A1100" s="30" t="s">
        <v>94</v>
      </c>
      <c r="B1100" s="32">
        <v>0</v>
      </c>
      <c r="C1100" s="36">
        <v>0</v>
      </c>
      <c r="D1100" s="32">
        <v>0</v>
      </c>
    </row>
    <row r="1101" spans="1:4" x14ac:dyDescent="0.25">
      <c r="A1101" s="31" t="s">
        <v>127</v>
      </c>
      <c r="B1101" s="32">
        <v>0</v>
      </c>
      <c r="C1101" s="36">
        <v>0</v>
      </c>
      <c r="D1101" s="32">
        <v>0</v>
      </c>
    </row>
    <row r="1102" spans="1:4" x14ac:dyDescent="0.25">
      <c r="A1102" s="30" t="s">
        <v>95</v>
      </c>
      <c r="B1102" s="32">
        <v>0</v>
      </c>
      <c r="C1102" s="36">
        <v>0</v>
      </c>
      <c r="D1102" s="32">
        <v>0</v>
      </c>
    </row>
    <row r="1103" spans="1:4" x14ac:dyDescent="0.25">
      <c r="A1103" s="31" t="s">
        <v>127</v>
      </c>
      <c r="B1103" s="32">
        <v>0</v>
      </c>
      <c r="C1103" s="36">
        <v>0</v>
      </c>
      <c r="D1103" s="32">
        <v>0</v>
      </c>
    </row>
    <row r="1104" spans="1:4" x14ac:dyDescent="0.25">
      <c r="A1104" s="30" t="s">
        <v>97</v>
      </c>
      <c r="B1104" s="32">
        <v>0</v>
      </c>
      <c r="C1104" s="36">
        <v>0</v>
      </c>
      <c r="D1104" s="32">
        <v>0</v>
      </c>
    </row>
    <row r="1105" spans="1:4" x14ac:dyDescent="0.25">
      <c r="A1105" s="31" t="s">
        <v>127</v>
      </c>
      <c r="B1105" s="32">
        <v>0</v>
      </c>
      <c r="C1105" s="36">
        <v>0</v>
      </c>
      <c r="D1105" s="32">
        <v>0</v>
      </c>
    </row>
    <row r="1106" spans="1:4" x14ac:dyDescent="0.25">
      <c r="A1106" s="30" t="s">
        <v>101</v>
      </c>
      <c r="B1106" s="32">
        <v>0</v>
      </c>
      <c r="C1106" s="36">
        <v>0</v>
      </c>
      <c r="D1106" s="32">
        <v>0</v>
      </c>
    </row>
    <row r="1107" spans="1:4" x14ac:dyDescent="0.25">
      <c r="A1107" s="31" t="s">
        <v>127</v>
      </c>
      <c r="B1107" s="32">
        <v>0</v>
      </c>
      <c r="C1107" s="36">
        <v>0</v>
      </c>
      <c r="D1107" s="32">
        <v>0</v>
      </c>
    </row>
    <row r="1108" spans="1:4" x14ac:dyDescent="0.25">
      <c r="A1108" s="30" t="s">
        <v>103</v>
      </c>
      <c r="B1108" s="32">
        <v>0</v>
      </c>
      <c r="C1108" s="36">
        <v>0</v>
      </c>
      <c r="D1108" s="32">
        <v>0</v>
      </c>
    </row>
    <row r="1109" spans="1:4" x14ac:dyDescent="0.25">
      <c r="A1109" s="31" t="s">
        <v>127</v>
      </c>
      <c r="B1109" s="32">
        <v>0</v>
      </c>
      <c r="C1109" s="36">
        <v>0</v>
      </c>
      <c r="D1109" s="32">
        <v>0</v>
      </c>
    </row>
    <row r="1110" spans="1:4" x14ac:dyDescent="0.25">
      <c r="A1110" s="30" t="s">
        <v>105</v>
      </c>
      <c r="B1110" s="32">
        <v>300565.87</v>
      </c>
      <c r="C1110" s="36">
        <v>-1573.49</v>
      </c>
      <c r="D1110" s="32">
        <v>298992.38</v>
      </c>
    </row>
    <row r="1111" spans="1:4" x14ac:dyDescent="0.25">
      <c r="A1111" s="31" t="s">
        <v>127</v>
      </c>
      <c r="B1111" s="32">
        <v>300565.87</v>
      </c>
      <c r="C1111" s="36">
        <v>-1573.49</v>
      </c>
      <c r="D1111" s="32">
        <v>298992.38</v>
      </c>
    </row>
    <row r="1112" spans="1:4" x14ac:dyDescent="0.25">
      <c r="A1112" s="30" t="s">
        <v>106</v>
      </c>
      <c r="B1112" s="32">
        <v>9515.66</v>
      </c>
      <c r="C1112" s="36">
        <v>-34.6</v>
      </c>
      <c r="D1112" s="32">
        <v>9481.06</v>
      </c>
    </row>
    <row r="1113" spans="1:4" x14ac:dyDescent="0.25">
      <c r="A1113" s="31" t="s">
        <v>127</v>
      </c>
      <c r="B1113" s="32">
        <v>9515.66</v>
      </c>
      <c r="C1113" s="36">
        <v>-34.6</v>
      </c>
      <c r="D1113" s="32">
        <v>9481.06</v>
      </c>
    </row>
    <row r="1114" spans="1:4" x14ac:dyDescent="0.25">
      <c r="A1114" s="28" t="s">
        <v>192</v>
      </c>
      <c r="B1114" s="32">
        <v>319754.86000000004</v>
      </c>
      <c r="C1114" s="36">
        <v>2491.9799999999996</v>
      </c>
      <c r="D1114" s="32">
        <v>322246.84000000003</v>
      </c>
    </row>
    <row r="1115" spans="1:4" x14ac:dyDescent="0.25">
      <c r="A1115" s="29" t="s">
        <v>131</v>
      </c>
      <c r="B1115" s="32">
        <v>15603</v>
      </c>
      <c r="C1115" s="36">
        <v>137.5</v>
      </c>
      <c r="D1115" s="32">
        <v>15740.500000000002</v>
      </c>
    </row>
    <row r="1116" spans="1:4" x14ac:dyDescent="0.25">
      <c r="A1116" s="30" t="s">
        <v>43</v>
      </c>
      <c r="B1116" s="32">
        <v>15603</v>
      </c>
      <c r="C1116" s="36">
        <v>137.5</v>
      </c>
      <c r="D1116" s="32">
        <v>15740.500000000002</v>
      </c>
    </row>
    <row r="1117" spans="1:4" x14ac:dyDescent="0.25">
      <c r="A1117" s="31" t="s">
        <v>114</v>
      </c>
      <c r="B1117" s="32">
        <v>11996.02</v>
      </c>
      <c r="C1117" s="36">
        <v>113.45</v>
      </c>
      <c r="D1117" s="32">
        <v>12109.470000000001</v>
      </c>
    </row>
    <row r="1118" spans="1:4" x14ac:dyDescent="0.25">
      <c r="A1118" s="31" t="s">
        <v>119</v>
      </c>
      <c r="B1118" s="32">
        <v>3606.98</v>
      </c>
      <c r="C1118" s="36">
        <v>24.05</v>
      </c>
      <c r="D1118" s="32">
        <v>3631.03</v>
      </c>
    </row>
    <row r="1119" spans="1:4" x14ac:dyDescent="0.25">
      <c r="A1119" s="29" t="s">
        <v>140</v>
      </c>
      <c r="B1119" s="32">
        <v>304151.86000000004</v>
      </c>
      <c r="C1119" s="36">
        <v>2354.4799999999996</v>
      </c>
      <c r="D1119" s="32">
        <v>306506.33999999997</v>
      </c>
    </row>
    <row r="1120" spans="1:4" x14ac:dyDescent="0.25">
      <c r="A1120" s="30" t="s">
        <v>9</v>
      </c>
      <c r="B1120" s="32">
        <v>116996.3</v>
      </c>
      <c r="C1120" s="36">
        <v>921.89</v>
      </c>
      <c r="D1120" s="32">
        <v>117918.19</v>
      </c>
    </row>
    <row r="1121" spans="1:4" x14ac:dyDescent="0.25">
      <c r="A1121" s="31" t="s">
        <v>114</v>
      </c>
      <c r="B1121" s="32">
        <v>89873.58</v>
      </c>
      <c r="C1121" s="36">
        <v>863.39</v>
      </c>
      <c r="D1121" s="32">
        <v>90736.97</v>
      </c>
    </row>
    <row r="1122" spans="1:4" x14ac:dyDescent="0.25">
      <c r="A1122" s="31" t="s">
        <v>119</v>
      </c>
      <c r="B1122" s="32">
        <v>27122.720000000001</v>
      </c>
      <c r="C1122" s="36">
        <v>58.5</v>
      </c>
      <c r="D1122" s="32">
        <v>27181.22</v>
      </c>
    </row>
    <row r="1123" spans="1:4" x14ac:dyDescent="0.25">
      <c r="A1123" s="30" t="s">
        <v>24</v>
      </c>
      <c r="B1123" s="32">
        <v>10927.46</v>
      </c>
      <c r="C1123" s="36">
        <v>74.89</v>
      </c>
      <c r="D1123" s="32">
        <v>11002.349999999999</v>
      </c>
    </row>
    <row r="1124" spans="1:4" x14ac:dyDescent="0.25">
      <c r="A1124" s="31" t="s">
        <v>114</v>
      </c>
      <c r="B1124" s="32">
        <v>8407.81</v>
      </c>
      <c r="C1124" s="36">
        <v>74.89</v>
      </c>
      <c r="D1124" s="32">
        <v>8482.6999999999989</v>
      </c>
    </row>
    <row r="1125" spans="1:4" x14ac:dyDescent="0.25">
      <c r="A1125" s="31" t="s">
        <v>119</v>
      </c>
      <c r="B1125" s="32">
        <v>2519.65</v>
      </c>
      <c r="C1125" s="36">
        <v>0</v>
      </c>
      <c r="D1125" s="32">
        <v>2519.65</v>
      </c>
    </row>
    <row r="1126" spans="1:4" x14ac:dyDescent="0.25">
      <c r="A1126" s="30" t="s">
        <v>25</v>
      </c>
      <c r="B1126" s="32">
        <v>40913.47</v>
      </c>
      <c r="C1126" s="36">
        <v>333.84000000000003</v>
      </c>
      <c r="D1126" s="32">
        <v>41247.310000000005</v>
      </c>
    </row>
    <row r="1127" spans="1:4" x14ac:dyDescent="0.25">
      <c r="A1127" s="31" t="s">
        <v>114</v>
      </c>
      <c r="B1127" s="32">
        <v>31441.11</v>
      </c>
      <c r="C1127" s="36">
        <v>311.81</v>
      </c>
      <c r="D1127" s="32">
        <v>31752.920000000002</v>
      </c>
    </row>
    <row r="1128" spans="1:4" x14ac:dyDescent="0.25">
      <c r="A1128" s="31" t="s">
        <v>119</v>
      </c>
      <c r="B1128" s="32">
        <v>9472.36</v>
      </c>
      <c r="C1128" s="36">
        <v>22.03</v>
      </c>
      <c r="D1128" s="32">
        <v>9494.3900000000012</v>
      </c>
    </row>
    <row r="1129" spans="1:4" x14ac:dyDescent="0.25">
      <c r="A1129" s="30" t="s">
        <v>28</v>
      </c>
      <c r="B1129" s="32">
        <v>14372.6</v>
      </c>
      <c r="C1129" s="36">
        <v>110.55</v>
      </c>
      <c r="D1129" s="32">
        <v>14483.15</v>
      </c>
    </row>
    <row r="1130" spans="1:4" x14ac:dyDescent="0.25">
      <c r="A1130" s="31" t="s">
        <v>114</v>
      </c>
      <c r="B1130" s="32">
        <v>11051.53</v>
      </c>
      <c r="C1130" s="36">
        <v>110.55</v>
      </c>
      <c r="D1130" s="32">
        <v>11162.08</v>
      </c>
    </row>
    <row r="1131" spans="1:4" x14ac:dyDescent="0.25">
      <c r="A1131" s="31" t="s">
        <v>119</v>
      </c>
      <c r="B1131" s="32">
        <v>3321.07</v>
      </c>
      <c r="C1131" s="36">
        <v>0</v>
      </c>
      <c r="D1131" s="32">
        <v>3321.07</v>
      </c>
    </row>
    <row r="1132" spans="1:4" x14ac:dyDescent="0.25">
      <c r="A1132" s="30" t="s">
        <v>33</v>
      </c>
      <c r="B1132" s="32">
        <v>5358.08</v>
      </c>
      <c r="C1132" s="36">
        <v>39.86</v>
      </c>
      <c r="D1132" s="32">
        <v>5397.94</v>
      </c>
    </row>
    <row r="1133" spans="1:4" x14ac:dyDescent="0.25">
      <c r="A1133" s="31" t="s">
        <v>114</v>
      </c>
      <c r="B1133" s="32">
        <v>4128.38</v>
      </c>
      <c r="C1133" s="36">
        <v>39.86</v>
      </c>
      <c r="D1133" s="32">
        <v>4168.24</v>
      </c>
    </row>
    <row r="1134" spans="1:4" x14ac:dyDescent="0.25">
      <c r="A1134" s="31" t="s">
        <v>119</v>
      </c>
      <c r="B1134" s="32">
        <v>1229.7</v>
      </c>
      <c r="C1134" s="36">
        <v>0</v>
      </c>
      <c r="D1134" s="32">
        <v>1229.7</v>
      </c>
    </row>
    <row r="1135" spans="1:4" x14ac:dyDescent="0.25">
      <c r="A1135" s="30" t="s">
        <v>42</v>
      </c>
      <c r="B1135" s="32">
        <v>50294.12</v>
      </c>
      <c r="C1135" s="36">
        <v>395.87</v>
      </c>
      <c r="D1135" s="32">
        <v>50689.990000000005</v>
      </c>
    </row>
    <row r="1136" spans="1:4" x14ac:dyDescent="0.25">
      <c r="A1136" s="31" t="s">
        <v>114</v>
      </c>
      <c r="B1136" s="32">
        <v>38636.76</v>
      </c>
      <c r="C1136" s="36">
        <v>372.04</v>
      </c>
      <c r="D1136" s="32">
        <v>39008.800000000003</v>
      </c>
    </row>
    <row r="1137" spans="1:4" x14ac:dyDescent="0.25">
      <c r="A1137" s="31" t="s">
        <v>119</v>
      </c>
      <c r="B1137" s="32">
        <v>11657.36</v>
      </c>
      <c r="C1137" s="36">
        <v>23.83</v>
      </c>
      <c r="D1137" s="32">
        <v>11681.19</v>
      </c>
    </row>
    <row r="1138" spans="1:4" x14ac:dyDescent="0.25">
      <c r="A1138" s="30" t="s">
        <v>58</v>
      </c>
      <c r="B1138" s="32">
        <v>12681.060000000001</v>
      </c>
      <c r="C1138" s="36">
        <v>98.12</v>
      </c>
      <c r="D1138" s="32">
        <v>12779.18</v>
      </c>
    </row>
    <row r="1139" spans="1:4" x14ac:dyDescent="0.25">
      <c r="A1139" s="31" t="s">
        <v>114</v>
      </c>
      <c r="B1139" s="32">
        <v>9754.02</v>
      </c>
      <c r="C1139" s="36">
        <v>98.12</v>
      </c>
      <c r="D1139" s="32">
        <v>9852.1400000000012</v>
      </c>
    </row>
    <row r="1140" spans="1:4" x14ac:dyDescent="0.25">
      <c r="A1140" s="31" t="s">
        <v>119</v>
      </c>
      <c r="B1140" s="32">
        <v>2927.04</v>
      </c>
      <c r="C1140" s="36">
        <v>0</v>
      </c>
      <c r="D1140" s="32">
        <v>2927.04</v>
      </c>
    </row>
    <row r="1141" spans="1:4" x14ac:dyDescent="0.25">
      <c r="A1141" s="30" t="s">
        <v>62</v>
      </c>
      <c r="B1141" s="32">
        <v>9395.2800000000007</v>
      </c>
      <c r="C1141" s="36">
        <v>67.19</v>
      </c>
      <c r="D1141" s="32">
        <v>9462.4699999999993</v>
      </c>
    </row>
    <row r="1142" spans="1:4" x14ac:dyDescent="0.25">
      <c r="A1142" s="31" t="s">
        <v>114</v>
      </c>
      <c r="B1142" s="32">
        <v>7217.26</v>
      </c>
      <c r="C1142" s="36">
        <v>67.19</v>
      </c>
      <c r="D1142" s="32">
        <v>7284.45</v>
      </c>
    </row>
    <row r="1143" spans="1:4" x14ac:dyDescent="0.25">
      <c r="A1143" s="31" t="s">
        <v>119</v>
      </c>
      <c r="B1143" s="32">
        <v>2178.02</v>
      </c>
      <c r="C1143" s="36">
        <v>0</v>
      </c>
      <c r="D1143" s="32">
        <v>2178.02</v>
      </c>
    </row>
    <row r="1144" spans="1:4" x14ac:dyDescent="0.25">
      <c r="A1144" s="30" t="s">
        <v>63</v>
      </c>
      <c r="B1144" s="32">
        <v>17148.05</v>
      </c>
      <c r="C1144" s="36">
        <v>126.07</v>
      </c>
      <c r="D1144" s="32">
        <v>17274.12</v>
      </c>
    </row>
    <row r="1145" spans="1:4" x14ac:dyDescent="0.25">
      <c r="A1145" s="31" t="s">
        <v>114</v>
      </c>
      <c r="B1145" s="32">
        <v>13182.87</v>
      </c>
      <c r="C1145" s="36">
        <v>126.07</v>
      </c>
      <c r="D1145" s="32">
        <v>13308.94</v>
      </c>
    </row>
    <row r="1146" spans="1:4" x14ac:dyDescent="0.25">
      <c r="A1146" s="31" t="s">
        <v>119</v>
      </c>
      <c r="B1146" s="32">
        <v>3965.18</v>
      </c>
      <c r="C1146" s="36">
        <v>0</v>
      </c>
      <c r="D1146" s="32">
        <v>3965.18</v>
      </c>
    </row>
    <row r="1147" spans="1:4" x14ac:dyDescent="0.25">
      <c r="A1147" s="30" t="s">
        <v>66</v>
      </c>
      <c r="B1147" s="32">
        <v>23603.62</v>
      </c>
      <c r="C1147" s="36">
        <v>169.02</v>
      </c>
      <c r="D1147" s="32">
        <v>23772.639999999999</v>
      </c>
    </row>
    <row r="1148" spans="1:4" x14ac:dyDescent="0.25">
      <c r="A1148" s="31" t="s">
        <v>114</v>
      </c>
      <c r="B1148" s="32">
        <v>18139.96</v>
      </c>
      <c r="C1148" s="36">
        <v>169.02</v>
      </c>
      <c r="D1148" s="32">
        <v>18308.98</v>
      </c>
    </row>
    <row r="1149" spans="1:4" x14ac:dyDescent="0.25">
      <c r="A1149" s="31" t="s">
        <v>119</v>
      </c>
      <c r="B1149" s="32">
        <v>5463.66</v>
      </c>
      <c r="C1149" s="36">
        <v>0</v>
      </c>
      <c r="D1149" s="32">
        <v>5463.66</v>
      </c>
    </row>
    <row r="1150" spans="1:4" x14ac:dyDescent="0.25">
      <c r="A1150" s="30" t="s">
        <v>77</v>
      </c>
      <c r="B1150" s="32">
        <v>2461.8199999999997</v>
      </c>
      <c r="C1150" s="36">
        <v>17.18</v>
      </c>
      <c r="D1150" s="32">
        <v>2479</v>
      </c>
    </row>
    <row r="1151" spans="1:4" x14ac:dyDescent="0.25">
      <c r="A1151" s="31" t="s">
        <v>114</v>
      </c>
      <c r="B1151" s="32">
        <v>1893.87</v>
      </c>
      <c r="C1151" s="36">
        <v>17.18</v>
      </c>
      <c r="D1151" s="32">
        <v>1911.05</v>
      </c>
    </row>
    <row r="1152" spans="1:4" x14ac:dyDescent="0.25">
      <c r="A1152" s="31" t="s">
        <v>119</v>
      </c>
      <c r="B1152" s="32">
        <v>567.95000000000005</v>
      </c>
      <c r="C1152" s="36">
        <v>0</v>
      </c>
      <c r="D1152" s="32">
        <v>567.95000000000005</v>
      </c>
    </row>
    <row r="1153" spans="1:4" x14ac:dyDescent="0.25">
      <c r="A1153" s="28" t="s">
        <v>149</v>
      </c>
      <c r="B1153" s="32">
        <v>107550.14</v>
      </c>
      <c r="C1153" s="36">
        <v>606.36</v>
      </c>
      <c r="D1153" s="32">
        <v>108156.5</v>
      </c>
    </row>
    <row r="1154" spans="1:4" x14ac:dyDescent="0.25">
      <c r="A1154" s="29" t="s">
        <v>148</v>
      </c>
      <c r="B1154" s="32">
        <v>107550.14</v>
      </c>
      <c r="C1154" s="36">
        <v>606.36</v>
      </c>
      <c r="D1154" s="32">
        <v>108156.5</v>
      </c>
    </row>
    <row r="1155" spans="1:4" x14ac:dyDescent="0.25">
      <c r="A1155" s="30" t="s">
        <v>51</v>
      </c>
      <c r="B1155" s="32">
        <v>107550.14</v>
      </c>
      <c r="C1155" s="36">
        <v>606.36</v>
      </c>
      <c r="D1155" s="32">
        <v>108156.5</v>
      </c>
    </row>
    <row r="1156" spans="1:4" x14ac:dyDescent="0.25">
      <c r="A1156" s="31" t="s">
        <v>114</v>
      </c>
      <c r="B1156" s="32">
        <v>68630.12</v>
      </c>
      <c r="C1156" s="36">
        <v>629.75</v>
      </c>
      <c r="D1156" s="32">
        <v>69259.87</v>
      </c>
    </row>
    <row r="1157" spans="1:4" x14ac:dyDescent="0.25">
      <c r="A1157" s="31" t="s">
        <v>119</v>
      </c>
      <c r="B1157" s="32">
        <v>11466.04</v>
      </c>
      <c r="C1157" s="36">
        <v>36.24</v>
      </c>
      <c r="D1157" s="32">
        <v>11502.28</v>
      </c>
    </row>
    <row r="1158" spans="1:4" x14ac:dyDescent="0.25">
      <c r="A1158" s="31" t="s">
        <v>127</v>
      </c>
      <c r="B1158" s="32">
        <v>27453.98</v>
      </c>
      <c r="C1158" s="36">
        <v>-59.63</v>
      </c>
      <c r="D1158" s="32">
        <v>27394.35</v>
      </c>
    </row>
    <row r="1159" spans="1:4" x14ac:dyDescent="0.25">
      <c r="A1159" s="28" t="s">
        <v>223</v>
      </c>
      <c r="B1159" s="32">
        <v>1092595.69</v>
      </c>
      <c r="C1159" s="36">
        <v>6317.02</v>
      </c>
      <c r="D1159" s="32">
        <v>1098912.71</v>
      </c>
    </row>
    <row r="1160" spans="1:4" x14ac:dyDescent="0.25">
      <c r="A1160" s="29" t="s">
        <v>134</v>
      </c>
      <c r="B1160" s="32">
        <v>103659.84</v>
      </c>
      <c r="C1160" s="36">
        <v>654.22</v>
      </c>
      <c r="D1160" s="32">
        <v>104314.06</v>
      </c>
    </row>
    <row r="1161" spans="1:4" x14ac:dyDescent="0.25">
      <c r="A1161" s="30" t="s">
        <v>18</v>
      </c>
      <c r="B1161" s="32">
        <v>6995.43</v>
      </c>
      <c r="C1161" s="36">
        <v>52.6</v>
      </c>
      <c r="D1161" s="32">
        <v>7048.0300000000007</v>
      </c>
    </row>
    <row r="1162" spans="1:4" x14ac:dyDescent="0.25">
      <c r="A1162" s="31" t="s">
        <v>114</v>
      </c>
      <c r="B1162" s="32">
        <v>0</v>
      </c>
      <c r="C1162" s="36">
        <v>0</v>
      </c>
      <c r="D1162" s="32">
        <v>0</v>
      </c>
    </row>
    <row r="1163" spans="1:4" x14ac:dyDescent="0.25">
      <c r="A1163" s="31" t="s">
        <v>119</v>
      </c>
      <c r="B1163" s="32">
        <v>6995.43</v>
      </c>
      <c r="C1163" s="36">
        <v>52.6</v>
      </c>
      <c r="D1163" s="32">
        <v>7048.0300000000007</v>
      </c>
    </row>
    <row r="1164" spans="1:4" x14ac:dyDescent="0.25">
      <c r="A1164" s="31" t="s">
        <v>127</v>
      </c>
      <c r="B1164" s="32">
        <v>0</v>
      </c>
      <c r="C1164" s="36">
        <v>0</v>
      </c>
      <c r="D1164" s="32">
        <v>0</v>
      </c>
    </row>
    <row r="1165" spans="1:4" x14ac:dyDescent="0.25">
      <c r="A1165" s="30" t="s">
        <v>52</v>
      </c>
      <c r="B1165" s="32">
        <v>0</v>
      </c>
      <c r="C1165" s="36">
        <v>0</v>
      </c>
      <c r="D1165" s="32">
        <v>0</v>
      </c>
    </row>
    <row r="1166" spans="1:4" x14ac:dyDescent="0.25">
      <c r="A1166" s="31" t="s">
        <v>114</v>
      </c>
      <c r="B1166" s="32">
        <v>0</v>
      </c>
      <c r="C1166" s="36">
        <v>0</v>
      </c>
      <c r="D1166" s="32">
        <v>0</v>
      </c>
    </row>
    <row r="1167" spans="1:4" x14ac:dyDescent="0.25">
      <c r="A1167" s="31" t="s">
        <v>119</v>
      </c>
      <c r="B1167" s="32">
        <v>0</v>
      </c>
      <c r="C1167" s="36">
        <v>0</v>
      </c>
      <c r="D1167" s="32">
        <v>0</v>
      </c>
    </row>
    <row r="1168" spans="1:4" x14ac:dyDescent="0.25">
      <c r="A1168" s="31" t="s">
        <v>127</v>
      </c>
      <c r="B1168" s="32">
        <v>0</v>
      </c>
      <c r="C1168" s="36">
        <v>0</v>
      </c>
      <c r="D1168" s="32">
        <v>0</v>
      </c>
    </row>
    <row r="1169" spans="1:4" x14ac:dyDescent="0.25">
      <c r="A1169" s="30" t="s">
        <v>54</v>
      </c>
      <c r="B1169" s="32">
        <v>96664.41</v>
      </c>
      <c r="C1169" s="36">
        <v>601.62</v>
      </c>
      <c r="D1169" s="32">
        <v>97266.03</v>
      </c>
    </row>
    <row r="1170" spans="1:4" x14ac:dyDescent="0.25">
      <c r="A1170" s="31" t="s">
        <v>114</v>
      </c>
      <c r="B1170" s="32">
        <v>74366.009999999995</v>
      </c>
      <c r="C1170" s="36">
        <v>777.48</v>
      </c>
      <c r="D1170" s="32">
        <v>75143.489999999991</v>
      </c>
    </row>
    <row r="1171" spans="1:4" x14ac:dyDescent="0.25">
      <c r="A1171" s="31" t="s">
        <v>119</v>
      </c>
      <c r="B1171" s="32">
        <v>7115.69</v>
      </c>
      <c r="C1171" s="36">
        <v>0</v>
      </c>
      <c r="D1171" s="32">
        <v>7115.69</v>
      </c>
    </row>
    <row r="1172" spans="1:4" x14ac:dyDescent="0.25">
      <c r="A1172" s="31" t="s">
        <v>127</v>
      </c>
      <c r="B1172" s="32">
        <v>15182.71</v>
      </c>
      <c r="C1172" s="36">
        <v>-175.86</v>
      </c>
      <c r="D1172" s="32">
        <v>15006.849999999999</v>
      </c>
    </row>
    <row r="1173" spans="1:4" x14ac:dyDescent="0.25">
      <c r="A1173" s="29" t="s">
        <v>138</v>
      </c>
      <c r="B1173" s="32">
        <v>613442.96</v>
      </c>
      <c r="C1173" s="36">
        <v>3437.0699999999997</v>
      </c>
      <c r="D1173" s="32">
        <v>616880.03</v>
      </c>
    </row>
    <row r="1174" spans="1:4" x14ac:dyDescent="0.25">
      <c r="A1174" s="30" t="s">
        <v>20</v>
      </c>
      <c r="B1174" s="32">
        <v>60124.79</v>
      </c>
      <c r="C1174" s="36">
        <v>359.62</v>
      </c>
      <c r="D1174" s="32">
        <v>60484.41</v>
      </c>
    </row>
    <row r="1175" spans="1:4" x14ac:dyDescent="0.25">
      <c r="A1175" s="31" t="s">
        <v>114</v>
      </c>
      <c r="B1175" s="32">
        <v>46263.64</v>
      </c>
      <c r="C1175" s="36">
        <v>505.51</v>
      </c>
      <c r="D1175" s="32">
        <v>46769.15</v>
      </c>
    </row>
    <row r="1176" spans="1:4" x14ac:dyDescent="0.25">
      <c r="A1176" s="31" t="s">
        <v>119</v>
      </c>
      <c r="B1176" s="32">
        <v>4427.1400000000003</v>
      </c>
      <c r="C1176" s="36">
        <v>0</v>
      </c>
      <c r="D1176" s="32">
        <v>4427.1400000000003</v>
      </c>
    </row>
    <row r="1177" spans="1:4" x14ac:dyDescent="0.25">
      <c r="A1177" s="31" t="s">
        <v>127</v>
      </c>
      <c r="B1177" s="32">
        <v>9434.01</v>
      </c>
      <c r="C1177" s="36">
        <v>-145.88999999999999</v>
      </c>
      <c r="D1177" s="32">
        <v>9288.1200000000008</v>
      </c>
    </row>
    <row r="1178" spans="1:4" x14ac:dyDescent="0.25">
      <c r="A1178" s="30" t="s">
        <v>36</v>
      </c>
      <c r="B1178" s="32">
        <v>45517.67</v>
      </c>
      <c r="C1178" s="36">
        <v>222.17999999999998</v>
      </c>
      <c r="D1178" s="32">
        <v>45739.85</v>
      </c>
    </row>
    <row r="1179" spans="1:4" x14ac:dyDescent="0.25">
      <c r="A1179" s="31" t="s">
        <v>114</v>
      </c>
      <c r="B1179" s="32">
        <v>35027.68</v>
      </c>
      <c r="C1179" s="36">
        <v>358.59</v>
      </c>
      <c r="D1179" s="32">
        <v>35386.269999999997</v>
      </c>
    </row>
    <row r="1180" spans="1:4" x14ac:dyDescent="0.25">
      <c r="A1180" s="31" t="s">
        <v>119</v>
      </c>
      <c r="B1180" s="32">
        <v>3351.11</v>
      </c>
      <c r="C1180" s="36">
        <v>0</v>
      </c>
      <c r="D1180" s="32">
        <v>3351.11</v>
      </c>
    </row>
    <row r="1181" spans="1:4" x14ac:dyDescent="0.25">
      <c r="A1181" s="31" t="s">
        <v>127</v>
      </c>
      <c r="B1181" s="32">
        <v>7138.88</v>
      </c>
      <c r="C1181" s="36">
        <v>-136.41</v>
      </c>
      <c r="D1181" s="32">
        <v>7002.47</v>
      </c>
    </row>
    <row r="1182" spans="1:4" x14ac:dyDescent="0.25">
      <c r="A1182" s="30" t="s">
        <v>50</v>
      </c>
      <c r="B1182" s="32">
        <v>74342.69</v>
      </c>
      <c r="C1182" s="36">
        <v>479.36</v>
      </c>
      <c r="D1182" s="32">
        <v>74822.05</v>
      </c>
    </row>
    <row r="1183" spans="1:4" x14ac:dyDescent="0.25">
      <c r="A1183" s="31" t="s">
        <v>114</v>
      </c>
      <c r="B1183" s="32">
        <v>57212.11</v>
      </c>
      <c r="C1183" s="36">
        <v>613.38</v>
      </c>
      <c r="D1183" s="32">
        <v>57825.49</v>
      </c>
    </row>
    <row r="1184" spans="1:4" x14ac:dyDescent="0.25">
      <c r="A1184" s="31" t="s">
        <v>119</v>
      </c>
      <c r="B1184" s="32">
        <v>5452.24</v>
      </c>
      <c r="C1184" s="36">
        <v>37.090000000000003</v>
      </c>
      <c r="D1184" s="32">
        <v>5489.33</v>
      </c>
    </row>
    <row r="1185" spans="1:4" x14ac:dyDescent="0.25">
      <c r="A1185" s="31" t="s">
        <v>127</v>
      </c>
      <c r="B1185" s="32">
        <v>11678.34</v>
      </c>
      <c r="C1185" s="36">
        <v>-171.11</v>
      </c>
      <c r="D1185" s="32">
        <v>11507.23</v>
      </c>
    </row>
    <row r="1186" spans="1:4" x14ac:dyDescent="0.25">
      <c r="A1186" s="30" t="s">
        <v>53</v>
      </c>
      <c r="B1186" s="32">
        <v>86827.87</v>
      </c>
      <c r="C1186" s="36">
        <v>436.89</v>
      </c>
      <c r="D1186" s="32">
        <v>87264.760000000009</v>
      </c>
    </row>
    <row r="1187" spans="1:4" x14ac:dyDescent="0.25">
      <c r="A1187" s="31" t="s">
        <v>114</v>
      </c>
      <c r="B1187" s="32">
        <v>66773.98</v>
      </c>
      <c r="C1187" s="36">
        <v>726.36</v>
      </c>
      <c r="D1187" s="32">
        <v>67500.34</v>
      </c>
    </row>
    <row r="1188" spans="1:4" x14ac:dyDescent="0.25">
      <c r="A1188" s="31" t="s">
        <v>119</v>
      </c>
      <c r="B1188" s="32">
        <v>6400.21</v>
      </c>
      <c r="C1188" s="36">
        <v>0</v>
      </c>
      <c r="D1188" s="32">
        <v>6400.21</v>
      </c>
    </row>
    <row r="1189" spans="1:4" x14ac:dyDescent="0.25">
      <c r="A1189" s="31" t="s">
        <v>127</v>
      </c>
      <c r="B1189" s="32">
        <v>13653.68</v>
      </c>
      <c r="C1189" s="36">
        <v>-289.47000000000003</v>
      </c>
      <c r="D1189" s="32">
        <v>13364.210000000001</v>
      </c>
    </row>
    <row r="1190" spans="1:4" x14ac:dyDescent="0.25">
      <c r="A1190" s="30" t="s">
        <v>55</v>
      </c>
      <c r="B1190" s="32">
        <v>11645.300000000001</v>
      </c>
      <c r="C1190" s="36">
        <v>96.19</v>
      </c>
      <c r="D1190" s="32">
        <v>11741.490000000002</v>
      </c>
    </row>
    <row r="1191" spans="1:4" x14ac:dyDescent="0.25">
      <c r="A1191" s="31" t="s">
        <v>114</v>
      </c>
      <c r="B1191" s="32">
        <v>8983.27</v>
      </c>
      <c r="C1191" s="36">
        <v>96.19</v>
      </c>
      <c r="D1191" s="32">
        <v>9079.4600000000009</v>
      </c>
    </row>
    <row r="1192" spans="1:4" x14ac:dyDescent="0.25">
      <c r="A1192" s="31" t="s">
        <v>119</v>
      </c>
      <c r="B1192" s="32">
        <v>837.5</v>
      </c>
      <c r="C1192" s="36">
        <v>0</v>
      </c>
      <c r="D1192" s="32">
        <v>837.5</v>
      </c>
    </row>
    <row r="1193" spans="1:4" x14ac:dyDescent="0.25">
      <c r="A1193" s="31" t="s">
        <v>127</v>
      </c>
      <c r="B1193" s="32">
        <v>1824.53</v>
      </c>
      <c r="C1193" s="36">
        <v>0</v>
      </c>
      <c r="D1193" s="32">
        <v>1824.53</v>
      </c>
    </row>
    <row r="1194" spans="1:4" x14ac:dyDescent="0.25">
      <c r="A1194" s="30" t="s">
        <v>57</v>
      </c>
      <c r="B1194" s="32">
        <v>18572.02</v>
      </c>
      <c r="C1194" s="36">
        <v>96.210000000000008</v>
      </c>
      <c r="D1194" s="32">
        <v>18668.23</v>
      </c>
    </row>
    <row r="1195" spans="1:4" x14ac:dyDescent="0.25">
      <c r="A1195" s="31" t="s">
        <v>114</v>
      </c>
      <c r="B1195" s="32">
        <v>14347.45</v>
      </c>
      <c r="C1195" s="36">
        <v>147.72</v>
      </c>
      <c r="D1195" s="32">
        <v>14495.17</v>
      </c>
    </row>
    <row r="1196" spans="1:4" x14ac:dyDescent="0.25">
      <c r="A1196" s="31" t="s">
        <v>119</v>
      </c>
      <c r="B1196" s="32">
        <v>1339.89</v>
      </c>
      <c r="C1196" s="36">
        <v>0</v>
      </c>
      <c r="D1196" s="32">
        <v>1339.89</v>
      </c>
    </row>
    <row r="1197" spans="1:4" x14ac:dyDescent="0.25">
      <c r="A1197" s="31" t="s">
        <v>127</v>
      </c>
      <c r="B1197" s="32">
        <v>2884.68</v>
      </c>
      <c r="C1197" s="36">
        <v>-51.51</v>
      </c>
      <c r="D1197" s="32">
        <v>2833.1699999999996</v>
      </c>
    </row>
    <row r="1198" spans="1:4" x14ac:dyDescent="0.25">
      <c r="A1198" s="30" t="s">
        <v>61</v>
      </c>
      <c r="B1198" s="32">
        <v>30413.739999999998</v>
      </c>
      <c r="C1198" s="36">
        <v>228.61999999999998</v>
      </c>
      <c r="D1198" s="32">
        <v>30642.36</v>
      </c>
    </row>
    <row r="1199" spans="1:4" x14ac:dyDescent="0.25">
      <c r="A1199" s="31" t="s">
        <v>114</v>
      </c>
      <c r="B1199" s="32">
        <v>23414.35</v>
      </c>
      <c r="C1199" s="36">
        <v>285.52</v>
      </c>
      <c r="D1199" s="32">
        <v>23699.87</v>
      </c>
    </row>
    <row r="1200" spans="1:4" x14ac:dyDescent="0.25">
      <c r="A1200" s="31" t="s">
        <v>119</v>
      </c>
      <c r="B1200" s="32">
        <v>2219.9699999999998</v>
      </c>
      <c r="C1200" s="36">
        <v>0</v>
      </c>
      <c r="D1200" s="32">
        <v>2219.9699999999998</v>
      </c>
    </row>
    <row r="1201" spans="1:4" x14ac:dyDescent="0.25">
      <c r="A1201" s="31" t="s">
        <v>127</v>
      </c>
      <c r="B1201" s="32">
        <v>4779.42</v>
      </c>
      <c r="C1201" s="36">
        <v>-56.9</v>
      </c>
      <c r="D1201" s="32">
        <v>4722.5200000000004</v>
      </c>
    </row>
    <row r="1202" spans="1:4" x14ac:dyDescent="0.25">
      <c r="A1202" s="30" t="s">
        <v>88</v>
      </c>
      <c r="B1202" s="32">
        <v>25339.86</v>
      </c>
      <c r="C1202" s="36">
        <v>161.88</v>
      </c>
      <c r="D1202" s="32">
        <v>25501.739999999998</v>
      </c>
    </row>
    <row r="1203" spans="1:4" x14ac:dyDescent="0.25">
      <c r="A1203" s="31" t="s">
        <v>114</v>
      </c>
      <c r="B1203" s="32">
        <v>19519.66</v>
      </c>
      <c r="C1203" s="36">
        <v>216.89</v>
      </c>
      <c r="D1203" s="32">
        <v>19736.55</v>
      </c>
    </row>
    <row r="1204" spans="1:4" x14ac:dyDescent="0.25">
      <c r="A1204" s="31" t="s">
        <v>119</v>
      </c>
      <c r="B1204" s="32">
        <v>1859.93</v>
      </c>
      <c r="C1204" s="36">
        <v>0</v>
      </c>
      <c r="D1204" s="32">
        <v>1859.93</v>
      </c>
    </row>
    <row r="1205" spans="1:4" x14ac:dyDescent="0.25">
      <c r="A1205" s="31" t="s">
        <v>127</v>
      </c>
      <c r="B1205" s="32">
        <v>3960.27</v>
      </c>
      <c r="C1205" s="36">
        <v>-55.01</v>
      </c>
      <c r="D1205" s="32">
        <v>3905.2599999999998</v>
      </c>
    </row>
    <row r="1206" spans="1:4" x14ac:dyDescent="0.25">
      <c r="A1206" s="30" t="s">
        <v>99</v>
      </c>
      <c r="B1206" s="32">
        <v>11098.7</v>
      </c>
      <c r="C1206" s="36">
        <v>77.97</v>
      </c>
      <c r="D1206" s="32">
        <v>11176.67</v>
      </c>
    </row>
    <row r="1207" spans="1:4" x14ac:dyDescent="0.25">
      <c r="A1207" s="31" t="s">
        <v>114</v>
      </c>
      <c r="B1207" s="32">
        <v>8557.11</v>
      </c>
      <c r="C1207" s="36">
        <v>77.97</v>
      </c>
      <c r="D1207" s="32">
        <v>8635.08</v>
      </c>
    </row>
    <row r="1208" spans="1:4" x14ac:dyDescent="0.25">
      <c r="A1208" s="31" t="s">
        <v>119</v>
      </c>
      <c r="B1208" s="32">
        <v>801.51</v>
      </c>
      <c r="C1208" s="36">
        <v>0</v>
      </c>
      <c r="D1208" s="32">
        <v>801.51</v>
      </c>
    </row>
    <row r="1209" spans="1:4" x14ac:dyDescent="0.25">
      <c r="A1209" s="31" t="s">
        <v>127</v>
      </c>
      <c r="B1209" s="32">
        <v>1740.08</v>
      </c>
      <c r="C1209" s="36">
        <v>0</v>
      </c>
      <c r="D1209" s="32">
        <v>1740.08</v>
      </c>
    </row>
    <row r="1210" spans="1:4" x14ac:dyDescent="0.25">
      <c r="A1210" s="30" t="s">
        <v>104</v>
      </c>
      <c r="B1210" s="32">
        <v>249560.31999999998</v>
      </c>
      <c r="C1210" s="36">
        <v>1278.1500000000001</v>
      </c>
      <c r="D1210" s="32">
        <v>250838.46999999997</v>
      </c>
    </row>
    <row r="1211" spans="1:4" x14ac:dyDescent="0.25">
      <c r="A1211" s="31" t="s">
        <v>114</v>
      </c>
      <c r="B1211" s="32">
        <v>191972.71</v>
      </c>
      <c r="C1211" s="36">
        <v>2077.5300000000002</v>
      </c>
      <c r="D1211" s="32">
        <v>194050.24</v>
      </c>
    </row>
    <row r="1212" spans="1:4" x14ac:dyDescent="0.25">
      <c r="A1212" s="31" t="s">
        <v>119</v>
      </c>
      <c r="B1212" s="32">
        <v>18367.34</v>
      </c>
      <c r="C1212" s="36">
        <v>0</v>
      </c>
      <c r="D1212" s="32">
        <v>18367.34</v>
      </c>
    </row>
    <row r="1213" spans="1:4" x14ac:dyDescent="0.25">
      <c r="A1213" s="31" t="s">
        <v>127</v>
      </c>
      <c r="B1213" s="32">
        <v>39220.269999999997</v>
      </c>
      <c r="C1213" s="36">
        <v>-799.38</v>
      </c>
      <c r="D1213" s="32">
        <v>38420.89</v>
      </c>
    </row>
    <row r="1214" spans="1:4" x14ac:dyDescent="0.25">
      <c r="A1214" s="29" t="s">
        <v>139</v>
      </c>
      <c r="B1214" s="32">
        <v>375492.88999999996</v>
      </c>
      <c r="C1214" s="36">
        <v>2225.7299999999996</v>
      </c>
      <c r="D1214" s="32">
        <v>377718.61999999994</v>
      </c>
    </row>
    <row r="1215" spans="1:4" x14ac:dyDescent="0.25">
      <c r="A1215" s="30" t="s">
        <v>10</v>
      </c>
      <c r="B1215" s="32">
        <v>81409.350000000006</v>
      </c>
      <c r="C1215" s="36">
        <v>585.68999999999994</v>
      </c>
      <c r="D1215" s="32">
        <v>81995.039999999994</v>
      </c>
    </row>
    <row r="1216" spans="1:4" x14ac:dyDescent="0.25">
      <c r="A1216" s="31" t="s">
        <v>114</v>
      </c>
      <c r="B1216" s="32">
        <v>62645.02</v>
      </c>
      <c r="C1216" s="36">
        <v>697.93</v>
      </c>
      <c r="D1216" s="32">
        <v>63342.95</v>
      </c>
    </row>
    <row r="1217" spans="1:4" x14ac:dyDescent="0.25">
      <c r="A1217" s="31" t="s">
        <v>119</v>
      </c>
      <c r="B1217" s="32">
        <v>5977.01</v>
      </c>
      <c r="C1217" s="36">
        <v>45.63</v>
      </c>
      <c r="D1217" s="32">
        <v>6022.64</v>
      </c>
    </row>
    <row r="1218" spans="1:4" x14ac:dyDescent="0.25">
      <c r="A1218" s="31" t="s">
        <v>127</v>
      </c>
      <c r="B1218" s="32">
        <v>12787.32</v>
      </c>
      <c r="C1218" s="36">
        <v>-157.87</v>
      </c>
      <c r="D1218" s="32">
        <v>12629.449999999999</v>
      </c>
    </row>
    <row r="1219" spans="1:4" x14ac:dyDescent="0.25">
      <c r="A1219" s="30" t="s">
        <v>11</v>
      </c>
      <c r="B1219" s="32">
        <v>13677.85</v>
      </c>
      <c r="C1219" s="36">
        <v>97.86</v>
      </c>
      <c r="D1219" s="32">
        <v>13775.710000000001</v>
      </c>
    </row>
    <row r="1220" spans="1:4" x14ac:dyDescent="0.25">
      <c r="A1220" s="31" t="s">
        <v>114</v>
      </c>
      <c r="B1220" s="32">
        <v>10552.98</v>
      </c>
      <c r="C1220" s="36">
        <v>97.86</v>
      </c>
      <c r="D1220" s="32">
        <v>10650.84</v>
      </c>
    </row>
    <row r="1221" spans="1:4" x14ac:dyDescent="0.25">
      <c r="A1221" s="31" t="s">
        <v>119</v>
      </c>
      <c r="B1221" s="32">
        <v>986.29</v>
      </c>
      <c r="C1221" s="36">
        <v>0</v>
      </c>
      <c r="D1221" s="32">
        <v>986.29</v>
      </c>
    </row>
    <row r="1222" spans="1:4" x14ac:dyDescent="0.25">
      <c r="A1222" s="31" t="s">
        <v>127</v>
      </c>
      <c r="B1222" s="32">
        <v>2138.58</v>
      </c>
      <c r="C1222" s="36">
        <v>0</v>
      </c>
      <c r="D1222" s="32">
        <v>2138.58</v>
      </c>
    </row>
    <row r="1223" spans="1:4" x14ac:dyDescent="0.25">
      <c r="A1223" s="30" t="s">
        <v>13</v>
      </c>
      <c r="B1223" s="32">
        <v>61424.65</v>
      </c>
      <c r="C1223" s="36">
        <v>346.66</v>
      </c>
      <c r="D1223" s="32">
        <v>61771.31</v>
      </c>
    </row>
    <row r="1224" spans="1:4" x14ac:dyDescent="0.25">
      <c r="A1224" s="31" t="s">
        <v>114</v>
      </c>
      <c r="B1224" s="32">
        <v>47259.54</v>
      </c>
      <c r="C1224" s="36">
        <v>496.35</v>
      </c>
      <c r="D1224" s="32">
        <v>47755.89</v>
      </c>
    </row>
    <row r="1225" spans="1:4" x14ac:dyDescent="0.25">
      <c r="A1225" s="31" t="s">
        <v>119</v>
      </c>
      <c r="B1225" s="32">
        <v>4510.1099999999997</v>
      </c>
      <c r="C1225" s="36">
        <v>0</v>
      </c>
      <c r="D1225" s="32">
        <v>4510.1099999999997</v>
      </c>
    </row>
    <row r="1226" spans="1:4" x14ac:dyDescent="0.25">
      <c r="A1226" s="31" t="s">
        <v>127</v>
      </c>
      <c r="B1226" s="32">
        <v>9655</v>
      </c>
      <c r="C1226" s="36">
        <v>-149.69</v>
      </c>
      <c r="D1226" s="32">
        <v>9505.31</v>
      </c>
    </row>
    <row r="1227" spans="1:4" x14ac:dyDescent="0.25">
      <c r="A1227" s="30" t="s">
        <v>37</v>
      </c>
      <c r="B1227" s="32">
        <v>1761.4499999999998</v>
      </c>
      <c r="C1227" s="36">
        <v>0</v>
      </c>
      <c r="D1227" s="32">
        <v>1761.4499999999998</v>
      </c>
    </row>
    <row r="1228" spans="1:4" x14ac:dyDescent="0.25">
      <c r="A1228" s="31" t="s">
        <v>114</v>
      </c>
      <c r="B1228" s="32">
        <v>1396.96</v>
      </c>
      <c r="C1228" s="36">
        <v>0</v>
      </c>
      <c r="D1228" s="32">
        <v>1396.96</v>
      </c>
    </row>
    <row r="1229" spans="1:4" x14ac:dyDescent="0.25">
      <c r="A1229" s="31" t="s">
        <v>119</v>
      </c>
      <c r="B1229" s="32">
        <v>93.86</v>
      </c>
      <c r="C1229" s="36">
        <v>0</v>
      </c>
      <c r="D1229" s="32">
        <v>93.86</v>
      </c>
    </row>
    <row r="1230" spans="1:4" x14ac:dyDescent="0.25">
      <c r="A1230" s="31" t="s">
        <v>127</v>
      </c>
      <c r="B1230" s="32">
        <v>270.63</v>
      </c>
      <c r="C1230" s="36">
        <v>0</v>
      </c>
      <c r="D1230" s="32">
        <v>270.63</v>
      </c>
    </row>
    <row r="1231" spans="1:4" x14ac:dyDescent="0.25">
      <c r="A1231" s="30" t="s">
        <v>46</v>
      </c>
      <c r="B1231" s="32">
        <v>198347.37</v>
      </c>
      <c r="C1231" s="36">
        <v>1059.69</v>
      </c>
      <c r="D1231" s="32">
        <v>199407.06</v>
      </c>
    </row>
    <row r="1232" spans="1:4" x14ac:dyDescent="0.25">
      <c r="A1232" s="31" t="s">
        <v>114</v>
      </c>
      <c r="B1232" s="32">
        <v>152549.01</v>
      </c>
      <c r="C1232" s="36">
        <v>1618.78</v>
      </c>
      <c r="D1232" s="32">
        <v>154167.79</v>
      </c>
    </row>
    <row r="1233" spans="1:4" x14ac:dyDescent="0.25">
      <c r="A1233" s="31" t="s">
        <v>119</v>
      </c>
      <c r="B1233" s="32">
        <v>14617.56</v>
      </c>
      <c r="C1233" s="36">
        <v>0</v>
      </c>
      <c r="D1233" s="32">
        <v>14617.56</v>
      </c>
    </row>
    <row r="1234" spans="1:4" x14ac:dyDescent="0.25">
      <c r="A1234" s="31" t="s">
        <v>127</v>
      </c>
      <c r="B1234" s="32">
        <v>31180.799999999999</v>
      </c>
      <c r="C1234" s="36">
        <v>-559.09</v>
      </c>
      <c r="D1234" s="32">
        <v>30621.71</v>
      </c>
    </row>
    <row r="1235" spans="1:4" x14ac:dyDescent="0.25">
      <c r="A1235" s="30" t="s">
        <v>96</v>
      </c>
      <c r="B1235" s="32">
        <v>18872.22</v>
      </c>
      <c r="C1235" s="36">
        <v>135.82999999999998</v>
      </c>
      <c r="D1235" s="32">
        <v>19008.05</v>
      </c>
    </row>
    <row r="1236" spans="1:4" x14ac:dyDescent="0.25">
      <c r="A1236" s="31" t="s">
        <v>114</v>
      </c>
      <c r="B1236" s="32">
        <v>14558.09</v>
      </c>
      <c r="C1236" s="36">
        <v>181.98</v>
      </c>
      <c r="D1236" s="32">
        <v>14740.07</v>
      </c>
    </row>
    <row r="1237" spans="1:4" x14ac:dyDescent="0.25">
      <c r="A1237" s="31" t="s">
        <v>119</v>
      </c>
      <c r="B1237" s="32">
        <v>1360.49</v>
      </c>
      <c r="C1237" s="36">
        <v>0</v>
      </c>
      <c r="D1237" s="32">
        <v>1360.49</v>
      </c>
    </row>
    <row r="1238" spans="1:4" x14ac:dyDescent="0.25">
      <c r="A1238" s="31" t="s">
        <v>127</v>
      </c>
      <c r="B1238" s="32">
        <v>2953.64</v>
      </c>
      <c r="C1238" s="36">
        <v>-46.15</v>
      </c>
      <c r="D1238" s="32">
        <v>2907.49</v>
      </c>
    </row>
    <row r="1239" spans="1:4" x14ac:dyDescent="0.25">
      <c r="A1239" s="28" t="s">
        <v>137</v>
      </c>
      <c r="B1239" s="32">
        <v>114133.58</v>
      </c>
      <c r="C1239" s="36">
        <v>964.33999999999992</v>
      </c>
      <c r="D1239" s="32">
        <v>115097.92</v>
      </c>
    </row>
    <row r="1240" spans="1:4" x14ac:dyDescent="0.25">
      <c r="A1240" s="29" t="s">
        <v>136</v>
      </c>
      <c r="B1240" s="32">
        <v>114133.58</v>
      </c>
      <c r="C1240" s="36">
        <v>964.33999999999992</v>
      </c>
      <c r="D1240" s="32">
        <v>115097.92</v>
      </c>
    </row>
    <row r="1241" spans="1:4" x14ac:dyDescent="0.25">
      <c r="A1241" s="30" t="s">
        <v>19</v>
      </c>
      <c r="B1241" s="32">
        <v>114133.58</v>
      </c>
      <c r="C1241" s="36">
        <v>964.33999999999992</v>
      </c>
      <c r="D1241" s="32">
        <v>115097.92</v>
      </c>
    </row>
    <row r="1242" spans="1:4" x14ac:dyDescent="0.25">
      <c r="A1242" s="31" t="s">
        <v>114</v>
      </c>
      <c r="B1242" s="32">
        <v>98512.85</v>
      </c>
      <c r="C1242" s="36">
        <v>1098.1199999999999</v>
      </c>
      <c r="D1242" s="32">
        <v>99610.97</v>
      </c>
    </row>
    <row r="1243" spans="1:4" x14ac:dyDescent="0.25">
      <c r="A1243" s="31" t="s">
        <v>127</v>
      </c>
      <c r="B1243" s="32">
        <v>15620.73</v>
      </c>
      <c r="C1243" s="36">
        <v>-133.78</v>
      </c>
      <c r="D1243" s="32">
        <v>15486.949999999999</v>
      </c>
    </row>
    <row r="1244" spans="1:4" x14ac:dyDescent="0.25">
      <c r="A1244" s="28" t="s">
        <v>130</v>
      </c>
      <c r="B1244" s="32">
        <v>484008.70999999996</v>
      </c>
      <c r="C1244" s="36">
        <v>5791.8899999999994</v>
      </c>
      <c r="D1244" s="32">
        <v>489800.6</v>
      </c>
    </row>
    <row r="1245" spans="1:4" x14ac:dyDescent="0.25">
      <c r="A1245" s="29" t="s">
        <v>129</v>
      </c>
      <c r="B1245" s="32">
        <v>148850.29999999999</v>
      </c>
      <c r="C1245" s="36">
        <v>1780.05</v>
      </c>
      <c r="D1245" s="32">
        <v>150630.35</v>
      </c>
    </row>
    <row r="1246" spans="1:4" x14ac:dyDescent="0.25">
      <c r="A1246" s="30" t="s">
        <v>26</v>
      </c>
      <c r="B1246" s="32">
        <v>979.32</v>
      </c>
      <c r="C1246" s="36">
        <v>16.350000000000001</v>
      </c>
      <c r="D1246" s="32">
        <v>995.67000000000007</v>
      </c>
    </row>
    <row r="1247" spans="1:4" x14ac:dyDescent="0.25">
      <c r="A1247" s="31" t="s">
        <v>114</v>
      </c>
      <c r="B1247" s="32">
        <v>979.32</v>
      </c>
      <c r="C1247" s="36">
        <v>16.350000000000001</v>
      </c>
      <c r="D1247" s="32">
        <v>995.67000000000007</v>
      </c>
    </row>
    <row r="1248" spans="1:4" x14ac:dyDescent="0.25">
      <c r="A1248" s="30" t="s">
        <v>40</v>
      </c>
      <c r="B1248" s="32">
        <v>9.51</v>
      </c>
      <c r="C1248" s="36">
        <v>0</v>
      </c>
      <c r="D1248" s="32">
        <v>9.51</v>
      </c>
    </row>
    <row r="1249" spans="1:4" x14ac:dyDescent="0.25">
      <c r="A1249" s="31" t="s">
        <v>114</v>
      </c>
      <c r="B1249" s="32">
        <v>9.51</v>
      </c>
      <c r="C1249" s="36">
        <v>0</v>
      </c>
      <c r="D1249" s="32">
        <v>9.51</v>
      </c>
    </row>
    <row r="1250" spans="1:4" x14ac:dyDescent="0.25">
      <c r="A1250" s="30" t="s">
        <v>72</v>
      </c>
      <c r="B1250" s="32">
        <v>147861.47</v>
      </c>
      <c r="C1250" s="36">
        <v>1763.7</v>
      </c>
      <c r="D1250" s="32">
        <v>149625.17000000001</v>
      </c>
    </row>
    <row r="1251" spans="1:4" x14ac:dyDescent="0.25">
      <c r="A1251" s="31" t="s">
        <v>114</v>
      </c>
      <c r="B1251" s="32">
        <v>147861.47</v>
      </c>
      <c r="C1251" s="36">
        <v>1763.7</v>
      </c>
      <c r="D1251" s="32">
        <v>149625.17000000001</v>
      </c>
    </row>
    <row r="1252" spans="1:4" x14ac:dyDescent="0.25">
      <c r="A1252" s="29" t="s">
        <v>133</v>
      </c>
      <c r="B1252" s="32">
        <v>218386.44</v>
      </c>
      <c r="C1252" s="36">
        <v>2614.77</v>
      </c>
      <c r="D1252" s="32">
        <v>221001.21</v>
      </c>
    </row>
    <row r="1253" spans="1:4" x14ac:dyDescent="0.25">
      <c r="A1253" s="30" t="s">
        <v>68</v>
      </c>
      <c r="B1253" s="32">
        <v>218386.44</v>
      </c>
      <c r="C1253" s="36">
        <v>2614.77</v>
      </c>
      <c r="D1253" s="32">
        <v>221001.21</v>
      </c>
    </row>
    <row r="1254" spans="1:4" x14ac:dyDescent="0.25">
      <c r="A1254" s="31" t="s">
        <v>114</v>
      </c>
      <c r="B1254" s="32">
        <v>218386.44</v>
      </c>
      <c r="C1254" s="36">
        <v>2614.77</v>
      </c>
      <c r="D1254" s="32">
        <v>221001.21</v>
      </c>
    </row>
    <row r="1255" spans="1:4" x14ac:dyDescent="0.25">
      <c r="A1255" s="29" t="s">
        <v>143</v>
      </c>
      <c r="B1255" s="32">
        <v>116771.97</v>
      </c>
      <c r="C1255" s="36">
        <v>1397.07</v>
      </c>
      <c r="D1255" s="32">
        <v>118169.04000000001</v>
      </c>
    </row>
    <row r="1256" spans="1:4" x14ac:dyDescent="0.25">
      <c r="A1256" s="30" t="s">
        <v>17</v>
      </c>
      <c r="B1256" s="32">
        <v>116771.97</v>
      </c>
      <c r="C1256" s="36">
        <v>1397.07</v>
      </c>
      <c r="D1256" s="32">
        <v>118169.04000000001</v>
      </c>
    </row>
    <row r="1257" spans="1:4" x14ac:dyDescent="0.25">
      <c r="A1257" s="31" t="s">
        <v>114</v>
      </c>
      <c r="B1257" s="32">
        <v>116771.97</v>
      </c>
      <c r="C1257" s="36">
        <v>1397.07</v>
      </c>
      <c r="D1257" s="32">
        <v>118169.04000000001</v>
      </c>
    </row>
    <row r="1258" spans="1:4" x14ac:dyDescent="0.25">
      <c r="A1258" s="28" t="s">
        <v>142</v>
      </c>
      <c r="B1258" s="32">
        <v>196865.91</v>
      </c>
      <c r="C1258" s="36">
        <v>1639.56</v>
      </c>
      <c r="D1258" s="32">
        <v>198505.46999999997</v>
      </c>
    </row>
    <row r="1259" spans="1:4" x14ac:dyDescent="0.25">
      <c r="A1259" s="29" t="s">
        <v>141</v>
      </c>
      <c r="B1259" s="32">
        <v>196865.91</v>
      </c>
      <c r="C1259" s="36">
        <v>1639.56</v>
      </c>
      <c r="D1259" s="32">
        <v>198505.46999999997</v>
      </c>
    </row>
    <row r="1260" spans="1:4" x14ac:dyDescent="0.25">
      <c r="A1260" s="30" t="s">
        <v>48</v>
      </c>
      <c r="B1260" s="32">
        <v>196865.91</v>
      </c>
      <c r="C1260" s="36">
        <v>1639.56</v>
      </c>
      <c r="D1260" s="32">
        <v>198505.46999999997</v>
      </c>
    </row>
    <row r="1261" spans="1:4" x14ac:dyDescent="0.25">
      <c r="A1261" s="31" t="s">
        <v>114</v>
      </c>
      <c r="B1261" s="32">
        <v>173198.5</v>
      </c>
      <c r="C1261" s="36">
        <v>1827.55</v>
      </c>
      <c r="D1261" s="32">
        <v>175026.05</v>
      </c>
    </row>
    <row r="1262" spans="1:4" x14ac:dyDescent="0.25">
      <c r="A1262" s="31" t="s">
        <v>119</v>
      </c>
      <c r="B1262" s="32">
        <v>3903.22</v>
      </c>
      <c r="C1262" s="36">
        <v>11.89</v>
      </c>
      <c r="D1262" s="32">
        <v>3915.1099999999997</v>
      </c>
    </row>
    <row r="1263" spans="1:4" x14ac:dyDescent="0.25">
      <c r="A1263" s="31" t="s">
        <v>127</v>
      </c>
      <c r="B1263" s="32">
        <v>19764.189999999999</v>
      </c>
      <c r="C1263" s="36">
        <v>-199.88</v>
      </c>
      <c r="D1263" s="32">
        <v>19564.309999999998</v>
      </c>
    </row>
    <row r="1264" spans="1:4" x14ac:dyDescent="0.25">
      <c r="A1264" s="28" t="s">
        <v>154</v>
      </c>
      <c r="B1264" s="32">
        <v>0</v>
      </c>
      <c r="C1264" s="36">
        <v>0</v>
      </c>
      <c r="D1264" s="32">
        <v>0</v>
      </c>
    </row>
    <row r="1265" spans="1:4" x14ac:dyDescent="0.25">
      <c r="A1265" s="29" t="s">
        <v>116</v>
      </c>
      <c r="B1265" s="32">
        <v>0</v>
      </c>
      <c r="C1265" s="36">
        <v>0</v>
      </c>
      <c r="D1265" s="32">
        <v>0</v>
      </c>
    </row>
    <row r="1266" spans="1:4" x14ac:dyDescent="0.25">
      <c r="A1266" s="30" t="s">
        <v>73</v>
      </c>
      <c r="B1266" s="32">
        <v>0</v>
      </c>
      <c r="C1266" s="36">
        <v>0</v>
      </c>
      <c r="D1266" s="32">
        <v>0</v>
      </c>
    </row>
    <row r="1267" spans="1:4" x14ac:dyDescent="0.25">
      <c r="A1267" s="31" t="s">
        <v>114</v>
      </c>
      <c r="B1267" s="32">
        <v>0</v>
      </c>
      <c r="C1267" s="36">
        <v>0</v>
      </c>
      <c r="D1267" s="32">
        <v>0</v>
      </c>
    </row>
    <row r="1268" spans="1:4" x14ac:dyDescent="0.25">
      <c r="A1268" s="31" t="s">
        <v>119</v>
      </c>
      <c r="B1268" s="32">
        <v>0</v>
      </c>
      <c r="C1268" s="36">
        <v>0</v>
      </c>
      <c r="D1268" s="32">
        <v>0</v>
      </c>
    </row>
    <row r="1269" spans="1:4" x14ac:dyDescent="0.25">
      <c r="A1269" s="31" t="s">
        <v>127</v>
      </c>
      <c r="B1269" s="32">
        <v>0</v>
      </c>
      <c r="C1269" s="36">
        <v>0</v>
      </c>
      <c r="D1269" s="32">
        <v>0</v>
      </c>
    </row>
    <row r="1270" spans="1:4" x14ac:dyDescent="0.25">
      <c r="A1270" s="27" t="s">
        <v>161</v>
      </c>
      <c r="B1270" s="32">
        <v>3547661.48</v>
      </c>
      <c r="C1270" s="36">
        <v>25047.38</v>
      </c>
      <c r="D1270" s="32">
        <v>3572708.8599999994</v>
      </c>
    </row>
    <row r="1271" spans="1:4" x14ac:dyDescent="0.25">
      <c r="A1271" s="28" t="s">
        <v>128</v>
      </c>
      <c r="B1271" s="32">
        <v>3518938.39</v>
      </c>
      <c r="C1271" s="36">
        <v>24990.350000000002</v>
      </c>
      <c r="D1271" s="32">
        <v>3543928.7399999998</v>
      </c>
    </row>
    <row r="1272" spans="1:4" x14ac:dyDescent="0.25">
      <c r="A1272" s="29" t="s">
        <v>112</v>
      </c>
      <c r="B1272" s="32">
        <v>490596.95</v>
      </c>
      <c r="C1272" s="36">
        <v>3483.47</v>
      </c>
      <c r="D1272" s="32">
        <v>494080.42</v>
      </c>
    </row>
    <row r="1273" spans="1:4" x14ac:dyDescent="0.25">
      <c r="A1273" s="30" t="s">
        <v>14</v>
      </c>
      <c r="B1273" s="32">
        <v>340126.9</v>
      </c>
      <c r="C1273" s="36">
        <v>2421.4699999999998</v>
      </c>
      <c r="D1273" s="32">
        <v>342548.37</v>
      </c>
    </row>
    <row r="1274" spans="1:4" x14ac:dyDescent="0.25">
      <c r="A1274" s="31" t="s">
        <v>114</v>
      </c>
      <c r="B1274" s="32">
        <v>309225.75</v>
      </c>
      <c r="C1274" s="36">
        <v>2404.6799999999998</v>
      </c>
      <c r="D1274" s="32">
        <v>311630.43</v>
      </c>
    </row>
    <row r="1275" spans="1:4" x14ac:dyDescent="0.25">
      <c r="A1275" s="31" t="s">
        <v>119</v>
      </c>
      <c r="B1275" s="32">
        <v>30901.15</v>
      </c>
      <c r="C1275" s="36">
        <v>16.79</v>
      </c>
      <c r="D1275" s="32">
        <v>30917.940000000002</v>
      </c>
    </row>
    <row r="1276" spans="1:4" x14ac:dyDescent="0.25">
      <c r="A1276" s="30" t="s">
        <v>98</v>
      </c>
      <c r="B1276" s="32">
        <v>150470.05000000002</v>
      </c>
      <c r="C1276" s="36">
        <v>1062</v>
      </c>
      <c r="D1276" s="32">
        <v>151532.05000000002</v>
      </c>
    </row>
    <row r="1277" spans="1:4" x14ac:dyDescent="0.25">
      <c r="A1277" s="31" t="s">
        <v>114</v>
      </c>
      <c r="B1277" s="32">
        <v>136802.48000000001</v>
      </c>
      <c r="C1277" s="36">
        <v>1062</v>
      </c>
      <c r="D1277" s="32">
        <v>137864.48000000001</v>
      </c>
    </row>
    <row r="1278" spans="1:4" x14ac:dyDescent="0.25">
      <c r="A1278" s="31" t="s">
        <v>119</v>
      </c>
      <c r="B1278" s="32">
        <v>13667.57</v>
      </c>
      <c r="C1278" s="36">
        <v>0</v>
      </c>
      <c r="D1278" s="32">
        <v>13667.57</v>
      </c>
    </row>
    <row r="1279" spans="1:4" x14ac:dyDescent="0.25">
      <c r="A1279" s="29" t="s">
        <v>144</v>
      </c>
      <c r="B1279" s="32">
        <v>1243981.1200000001</v>
      </c>
      <c r="C1279" s="36">
        <v>8828.76</v>
      </c>
      <c r="D1279" s="32">
        <v>1252809.8799999999</v>
      </c>
    </row>
    <row r="1280" spans="1:4" x14ac:dyDescent="0.25">
      <c r="A1280" s="30" t="s">
        <v>102</v>
      </c>
      <c r="B1280" s="32">
        <v>1243981.1200000001</v>
      </c>
      <c r="C1280" s="36">
        <v>8828.76</v>
      </c>
      <c r="D1280" s="32">
        <v>1252809.8799999999</v>
      </c>
    </row>
    <row r="1281" spans="1:4" x14ac:dyDescent="0.25">
      <c r="A1281" s="31" t="s">
        <v>114</v>
      </c>
      <c r="B1281" s="32">
        <v>1130944.83</v>
      </c>
      <c r="C1281" s="36">
        <v>8766.18</v>
      </c>
      <c r="D1281" s="32">
        <v>1139711.01</v>
      </c>
    </row>
    <row r="1282" spans="1:4" x14ac:dyDescent="0.25">
      <c r="A1282" s="31" t="s">
        <v>119</v>
      </c>
      <c r="B1282" s="32">
        <v>113036.29</v>
      </c>
      <c r="C1282" s="36">
        <v>62.58</v>
      </c>
      <c r="D1282" s="32">
        <v>113098.87</v>
      </c>
    </row>
    <row r="1283" spans="1:4" x14ac:dyDescent="0.25">
      <c r="A1283" s="29" t="s">
        <v>145</v>
      </c>
      <c r="B1283" s="32">
        <v>1784360.32</v>
      </c>
      <c r="C1283" s="36">
        <v>12678.119999999999</v>
      </c>
      <c r="D1283" s="32">
        <v>1797038.4400000002</v>
      </c>
    </row>
    <row r="1284" spans="1:4" x14ac:dyDescent="0.25">
      <c r="A1284" s="30" t="s">
        <v>12</v>
      </c>
      <c r="B1284" s="32">
        <v>1661984.75</v>
      </c>
      <c r="C1284" s="36">
        <v>11815.64</v>
      </c>
      <c r="D1284" s="32">
        <v>1673800.3900000001</v>
      </c>
    </row>
    <row r="1285" spans="1:4" x14ac:dyDescent="0.25">
      <c r="A1285" s="31" t="s">
        <v>114</v>
      </c>
      <c r="B1285" s="32">
        <v>1510966.6</v>
      </c>
      <c r="C1285" s="36">
        <v>11720.49</v>
      </c>
      <c r="D1285" s="32">
        <v>1522687.09</v>
      </c>
    </row>
    <row r="1286" spans="1:4" x14ac:dyDescent="0.25">
      <c r="A1286" s="31" t="s">
        <v>119</v>
      </c>
      <c r="B1286" s="32">
        <v>151018.15</v>
      </c>
      <c r="C1286" s="36">
        <v>95.15</v>
      </c>
      <c r="D1286" s="32">
        <v>151113.29999999999</v>
      </c>
    </row>
    <row r="1287" spans="1:4" x14ac:dyDescent="0.25">
      <c r="A1287" s="30" t="s">
        <v>65</v>
      </c>
      <c r="B1287" s="32">
        <v>0</v>
      </c>
      <c r="C1287" s="36">
        <v>0</v>
      </c>
      <c r="D1287" s="32">
        <v>0</v>
      </c>
    </row>
    <row r="1288" spans="1:4" x14ac:dyDescent="0.25">
      <c r="A1288" s="31" t="s">
        <v>114</v>
      </c>
      <c r="B1288" s="32">
        <v>0</v>
      </c>
      <c r="C1288" s="36">
        <v>0</v>
      </c>
      <c r="D1288" s="32">
        <v>0</v>
      </c>
    </row>
    <row r="1289" spans="1:4" x14ac:dyDescent="0.25">
      <c r="A1289" s="31" t="s">
        <v>119</v>
      </c>
      <c r="B1289" s="32">
        <v>0</v>
      </c>
      <c r="C1289" s="36">
        <v>0</v>
      </c>
      <c r="D1289" s="32">
        <v>0</v>
      </c>
    </row>
    <row r="1290" spans="1:4" x14ac:dyDescent="0.25">
      <c r="A1290" s="30" t="s">
        <v>89</v>
      </c>
      <c r="B1290" s="32">
        <v>122375.57</v>
      </c>
      <c r="C1290" s="36">
        <v>862.48</v>
      </c>
      <c r="D1290" s="32">
        <v>123238.05</v>
      </c>
    </row>
    <row r="1291" spans="1:4" x14ac:dyDescent="0.25">
      <c r="A1291" s="31" t="s">
        <v>114</v>
      </c>
      <c r="B1291" s="32">
        <v>111259.85</v>
      </c>
      <c r="C1291" s="36">
        <v>862.48</v>
      </c>
      <c r="D1291" s="32">
        <v>112122.33</v>
      </c>
    </row>
    <row r="1292" spans="1:4" x14ac:dyDescent="0.25">
      <c r="A1292" s="31" t="s">
        <v>119</v>
      </c>
      <c r="B1292" s="32">
        <v>11115.72</v>
      </c>
      <c r="C1292" s="36">
        <v>0</v>
      </c>
      <c r="D1292" s="32">
        <v>11115.72</v>
      </c>
    </row>
    <row r="1293" spans="1:4" x14ac:dyDescent="0.25">
      <c r="A1293" s="28" t="s">
        <v>130</v>
      </c>
      <c r="B1293" s="32">
        <v>28723.089999999997</v>
      </c>
      <c r="C1293" s="36">
        <v>57.030000000000008</v>
      </c>
      <c r="D1293" s="32">
        <v>28780.12</v>
      </c>
    </row>
    <row r="1294" spans="1:4" x14ac:dyDescent="0.25">
      <c r="A1294" s="29" t="s">
        <v>129</v>
      </c>
      <c r="B1294" s="32">
        <v>8831.33</v>
      </c>
      <c r="C1294" s="36">
        <v>22.73</v>
      </c>
      <c r="D1294" s="32">
        <v>8854.06</v>
      </c>
    </row>
    <row r="1295" spans="1:4" x14ac:dyDescent="0.25">
      <c r="A1295" s="30" t="s">
        <v>26</v>
      </c>
      <c r="B1295" s="32">
        <v>55.39</v>
      </c>
      <c r="C1295" s="36">
        <v>0</v>
      </c>
      <c r="D1295" s="32">
        <v>55.39</v>
      </c>
    </row>
    <row r="1296" spans="1:4" x14ac:dyDescent="0.25">
      <c r="A1296" s="31" t="s">
        <v>119</v>
      </c>
      <c r="B1296" s="32">
        <v>55.39</v>
      </c>
      <c r="C1296" s="36">
        <v>0</v>
      </c>
      <c r="D1296" s="32">
        <v>55.39</v>
      </c>
    </row>
    <row r="1297" spans="1:4" x14ac:dyDescent="0.25">
      <c r="A1297" s="30" t="s">
        <v>40</v>
      </c>
      <c r="B1297" s="32">
        <v>0</v>
      </c>
      <c r="C1297" s="36">
        <v>0</v>
      </c>
      <c r="D1297" s="32">
        <v>0</v>
      </c>
    </row>
    <row r="1298" spans="1:4" x14ac:dyDescent="0.25">
      <c r="A1298" s="31" t="s">
        <v>119</v>
      </c>
      <c r="B1298" s="32">
        <v>0</v>
      </c>
      <c r="C1298" s="36">
        <v>0</v>
      </c>
      <c r="D1298" s="32">
        <v>0</v>
      </c>
    </row>
    <row r="1299" spans="1:4" x14ac:dyDescent="0.25">
      <c r="A1299" s="30" t="s">
        <v>72</v>
      </c>
      <c r="B1299" s="32">
        <v>8775.94</v>
      </c>
      <c r="C1299" s="36">
        <v>22.73</v>
      </c>
      <c r="D1299" s="32">
        <v>8798.67</v>
      </c>
    </row>
    <row r="1300" spans="1:4" x14ac:dyDescent="0.25">
      <c r="A1300" s="31" t="s">
        <v>119</v>
      </c>
      <c r="B1300" s="32">
        <v>8775.94</v>
      </c>
      <c r="C1300" s="36">
        <v>22.73</v>
      </c>
      <c r="D1300" s="32">
        <v>8798.67</v>
      </c>
    </row>
    <row r="1301" spans="1:4" x14ac:dyDescent="0.25">
      <c r="A1301" s="29" t="s">
        <v>133</v>
      </c>
      <c r="B1301" s="32">
        <v>12962.59</v>
      </c>
      <c r="C1301" s="36">
        <v>24.17</v>
      </c>
      <c r="D1301" s="32">
        <v>12986.76</v>
      </c>
    </row>
    <row r="1302" spans="1:4" x14ac:dyDescent="0.25">
      <c r="A1302" s="30" t="s">
        <v>68</v>
      </c>
      <c r="B1302" s="32">
        <v>12962.59</v>
      </c>
      <c r="C1302" s="36">
        <v>24.17</v>
      </c>
      <c r="D1302" s="32">
        <v>12986.76</v>
      </c>
    </row>
    <row r="1303" spans="1:4" x14ac:dyDescent="0.25">
      <c r="A1303" s="31" t="s">
        <v>119</v>
      </c>
      <c r="B1303" s="32">
        <v>12962.59</v>
      </c>
      <c r="C1303" s="36">
        <v>24.17</v>
      </c>
      <c r="D1303" s="32">
        <v>12986.76</v>
      </c>
    </row>
    <row r="1304" spans="1:4" x14ac:dyDescent="0.25">
      <c r="A1304" s="29" t="s">
        <v>143</v>
      </c>
      <c r="B1304" s="32">
        <v>6929.17</v>
      </c>
      <c r="C1304" s="36">
        <v>10.130000000000001</v>
      </c>
      <c r="D1304" s="32">
        <v>6939.3</v>
      </c>
    </row>
    <row r="1305" spans="1:4" x14ac:dyDescent="0.25">
      <c r="A1305" s="30" t="s">
        <v>17</v>
      </c>
      <c r="B1305" s="32">
        <v>6929.17</v>
      </c>
      <c r="C1305" s="36">
        <v>10.130000000000001</v>
      </c>
      <c r="D1305" s="32">
        <v>6939.3</v>
      </c>
    </row>
    <row r="1306" spans="1:4" x14ac:dyDescent="0.25">
      <c r="A1306" s="31" t="s">
        <v>119</v>
      </c>
      <c r="B1306" s="32">
        <v>6929.17</v>
      </c>
      <c r="C1306" s="36">
        <v>10.130000000000001</v>
      </c>
      <c r="D1306" s="32">
        <v>6939.3</v>
      </c>
    </row>
    <row r="1307" spans="1:4" x14ac:dyDescent="0.25">
      <c r="A1307" s="27" t="s">
        <v>162</v>
      </c>
      <c r="B1307" s="32">
        <v>2671443.3699999992</v>
      </c>
      <c r="C1307" s="36">
        <v>-2755.04</v>
      </c>
      <c r="D1307" s="32">
        <v>2668688.33</v>
      </c>
    </row>
    <row r="1308" spans="1:4" x14ac:dyDescent="0.25">
      <c r="A1308" s="28" t="s">
        <v>128</v>
      </c>
      <c r="B1308" s="32">
        <v>2270620.9900000002</v>
      </c>
      <c r="C1308" s="36">
        <v>124.12000000000029</v>
      </c>
      <c r="D1308" s="32">
        <v>2270745.1100000003</v>
      </c>
    </row>
    <row r="1309" spans="1:4" x14ac:dyDescent="0.25">
      <c r="A1309" s="29" t="s">
        <v>112</v>
      </c>
      <c r="B1309" s="32">
        <v>315521.5</v>
      </c>
      <c r="C1309" s="36">
        <v>115.64999999999998</v>
      </c>
      <c r="D1309" s="32">
        <v>315637.15000000002</v>
      </c>
    </row>
    <row r="1310" spans="1:4" x14ac:dyDescent="0.25">
      <c r="A1310" s="30" t="s">
        <v>14</v>
      </c>
      <c r="B1310" s="32">
        <v>218752.38</v>
      </c>
      <c r="C1310" s="36">
        <v>79.379999999999882</v>
      </c>
      <c r="D1310" s="32">
        <v>218831.76</v>
      </c>
    </row>
    <row r="1311" spans="1:4" x14ac:dyDescent="0.25">
      <c r="A1311" s="31" t="s">
        <v>114</v>
      </c>
      <c r="B1311" s="32">
        <v>86123.31</v>
      </c>
      <c r="C1311" s="36">
        <v>1272.3</v>
      </c>
      <c r="D1311" s="32">
        <v>87395.61</v>
      </c>
    </row>
    <row r="1312" spans="1:4" x14ac:dyDescent="0.25">
      <c r="A1312" s="31" t="s">
        <v>119</v>
      </c>
      <c r="B1312" s="32">
        <v>14208.21</v>
      </c>
      <c r="C1312" s="36">
        <v>0</v>
      </c>
      <c r="D1312" s="32">
        <v>14208.21</v>
      </c>
    </row>
    <row r="1313" spans="1:4" x14ac:dyDescent="0.25">
      <c r="A1313" s="31" t="s">
        <v>127</v>
      </c>
      <c r="B1313" s="32">
        <v>118420.86</v>
      </c>
      <c r="C1313" s="36">
        <v>-1192.92</v>
      </c>
      <c r="D1313" s="32">
        <v>117227.94</v>
      </c>
    </row>
    <row r="1314" spans="1:4" x14ac:dyDescent="0.25">
      <c r="A1314" s="30" t="s">
        <v>98</v>
      </c>
      <c r="B1314" s="32">
        <v>96769.12</v>
      </c>
      <c r="C1314" s="36">
        <v>36.270000000000095</v>
      </c>
      <c r="D1314" s="32">
        <v>96805.389999999985</v>
      </c>
    </row>
    <row r="1315" spans="1:4" x14ac:dyDescent="0.25">
      <c r="A1315" s="31" t="s">
        <v>114</v>
      </c>
      <c r="B1315" s="32">
        <v>38102.36</v>
      </c>
      <c r="C1315" s="36">
        <v>572.70000000000005</v>
      </c>
      <c r="D1315" s="32">
        <v>38675.06</v>
      </c>
    </row>
    <row r="1316" spans="1:4" x14ac:dyDescent="0.25">
      <c r="A1316" s="31" t="s">
        <v>119</v>
      </c>
      <c r="B1316" s="32">
        <v>6286.59</v>
      </c>
      <c r="C1316" s="36">
        <v>0</v>
      </c>
      <c r="D1316" s="32">
        <v>6286.59</v>
      </c>
    </row>
    <row r="1317" spans="1:4" x14ac:dyDescent="0.25">
      <c r="A1317" s="31" t="s">
        <v>127</v>
      </c>
      <c r="B1317" s="32">
        <v>52380.17</v>
      </c>
      <c r="C1317" s="36">
        <v>-536.42999999999995</v>
      </c>
      <c r="D1317" s="32">
        <v>51843.74</v>
      </c>
    </row>
    <row r="1318" spans="1:4" x14ac:dyDescent="0.25">
      <c r="A1318" s="29" t="s">
        <v>144</v>
      </c>
      <c r="B1318" s="32">
        <v>800243.45</v>
      </c>
      <c r="C1318" s="36">
        <v>-35.789999999999054</v>
      </c>
      <c r="D1318" s="32">
        <v>800207.65999999992</v>
      </c>
    </row>
    <row r="1319" spans="1:4" x14ac:dyDescent="0.25">
      <c r="A1319" s="30" t="s">
        <v>102</v>
      </c>
      <c r="B1319" s="32">
        <v>800243.45</v>
      </c>
      <c r="C1319" s="36">
        <v>-35.789999999999054</v>
      </c>
      <c r="D1319" s="32">
        <v>800207.65999999992</v>
      </c>
    </row>
    <row r="1320" spans="1:4" x14ac:dyDescent="0.25">
      <c r="A1320" s="31" t="s">
        <v>114</v>
      </c>
      <c r="B1320" s="32">
        <v>314998.14</v>
      </c>
      <c r="C1320" s="36">
        <v>4622.0600000000004</v>
      </c>
      <c r="D1320" s="32">
        <v>319620.2</v>
      </c>
    </row>
    <row r="1321" spans="1:4" x14ac:dyDescent="0.25">
      <c r="A1321" s="31" t="s">
        <v>119</v>
      </c>
      <c r="B1321" s="32">
        <v>52007.82</v>
      </c>
      <c r="C1321" s="36">
        <v>47.09</v>
      </c>
      <c r="D1321" s="32">
        <v>52054.909999999996</v>
      </c>
    </row>
    <row r="1322" spans="1:4" x14ac:dyDescent="0.25">
      <c r="A1322" s="31" t="s">
        <v>127</v>
      </c>
      <c r="B1322" s="32">
        <v>433237.49</v>
      </c>
      <c r="C1322" s="36">
        <v>-4704.9399999999996</v>
      </c>
      <c r="D1322" s="32">
        <v>428532.55</v>
      </c>
    </row>
    <row r="1323" spans="1:4" x14ac:dyDescent="0.25">
      <c r="A1323" s="29" t="s">
        <v>145</v>
      </c>
      <c r="B1323" s="32">
        <v>1154856.04</v>
      </c>
      <c r="C1323" s="36">
        <v>44.259999999999707</v>
      </c>
      <c r="D1323" s="32">
        <v>1154900.3</v>
      </c>
    </row>
    <row r="1324" spans="1:4" x14ac:dyDescent="0.25">
      <c r="A1324" s="30" t="s">
        <v>12</v>
      </c>
      <c r="B1324" s="32">
        <v>1069140.1499999999</v>
      </c>
      <c r="C1324" s="36">
        <v>-22.930000000000291</v>
      </c>
      <c r="D1324" s="32">
        <v>1069117.22</v>
      </c>
    </row>
    <row r="1325" spans="1:4" x14ac:dyDescent="0.25">
      <c r="A1325" s="31" t="s">
        <v>114</v>
      </c>
      <c r="B1325" s="32">
        <v>420850.56</v>
      </c>
      <c r="C1325" s="36">
        <v>6187.8</v>
      </c>
      <c r="D1325" s="32">
        <v>427038.36</v>
      </c>
    </row>
    <row r="1326" spans="1:4" x14ac:dyDescent="0.25">
      <c r="A1326" s="31" t="s">
        <v>119</v>
      </c>
      <c r="B1326" s="32">
        <v>69481.09</v>
      </c>
      <c r="C1326" s="36">
        <v>68.150000000000006</v>
      </c>
      <c r="D1326" s="32">
        <v>69549.239999999991</v>
      </c>
    </row>
    <row r="1327" spans="1:4" x14ac:dyDescent="0.25">
      <c r="A1327" s="31" t="s">
        <v>127</v>
      </c>
      <c r="B1327" s="32">
        <v>578808.5</v>
      </c>
      <c r="C1327" s="36">
        <v>-6278.88</v>
      </c>
      <c r="D1327" s="32">
        <v>572529.62</v>
      </c>
    </row>
    <row r="1328" spans="1:4" x14ac:dyDescent="0.25">
      <c r="A1328" s="30" t="s">
        <v>65</v>
      </c>
      <c r="B1328" s="32">
        <v>6999.48</v>
      </c>
      <c r="C1328" s="36">
        <v>-14.549999999999997</v>
      </c>
      <c r="D1328" s="32">
        <v>6984.93</v>
      </c>
    </row>
    <row r="1329" spans="1:4" x14ac:dyDescent="0.25">
      <c r="A1329" s="31" t="s">
        <v>114</v>
      </c>
      <c r="B1329" s="32">
        <v>2768.75</v>
      </c>
      <c r="C1329" s="36">
        <v>29.86</v>
      </c>
      <c r="D1329" s="32">
        <v>2798.61</v>
      </c>
    </row>
    <row r="1330" spans="1:4" x14ac:dyDescent="0.25">
      <c r="A1330" s="31" t="s">
        <v>119</v>
      </c>
      <c r="B1330" s="32">
        <v>456.2</v>
      </c>
      <c r="C1330" s="36">
        <v>0</v>
      </c>
      <c r="D1330" s="32">
        <v>456.2</v>
      </c>
    </row>
    <row r="1331" spans="1:4" x14ac:dyDescent="0.25">
      <c r="A1331" s="31" t="s">
        <v>127</v>
      </c>
      <c r="B1331" s="32">
        <v>3774.53</v>
      </c>
      <c r="C1331" s="36">
        <v>-44.41</v>
      </c>
      <c r="D1331" s="32">
        <v>3730.1200000000003</v>
      </c>
    </row>
    <row r="1332" spans="1:4" x14ac:dyDescent="0.25">
      <c r="A1332" s="30" t="s">
        <v>89</v>
      </c>
      <c r="B1332" s="32">
        <v>78716.41</v>
      </c>
      <c r="C1332" s="36">
        <v>81.740000000000009</v>
      </c>
      <c r="D1332" s="32">
        <v>78798.149999999994</v>
      </c>
    </row>
    <row r="1333" spans="1:4" x14ac:dyDescent="0.25">
      <c r="A1333" s="31" t="s">
        <v>114</v>
      </c>
      <c r="B1333" s="32">
        <v>30988.74</v>
      </c>
      <c r="C1333" s="36">
        <v>445.94</v>
      </c>
      <c r="D1333" s="32">
        <v>31434.68</v>
      </c>
    </row>
    <row r="1334" spans="1:4" x14ac:dyDescent="0.25">
      <c r="A1334" s="31" t="s">
        <v>119</v>
      </c>
      <c r="B1334" s="32">
        <v>5116.0600000000004</v>
      </c>
      <c r="C1334" s="36">
        <v>0</v>
      </c>
      <c r="D1334" s="32">
        <v>5116.0600000000004</v>
      </c>
    </row>
    <row r="1335" spans="1:4" x14ac:dyDescent="0.25">
      <c r="A1335" s="31" t="s">
        <v>127</v>
      </c>
      <c r="B1335" s="32">
        <v>42611.61</v>
      </c>
      <c r="C1335" s="36">
        <v>-364.2</v>
      </c>
      <c r="D1335" s="32">
        <v>42247.41</v>
      </c>
    </row>
    <row r="1336" spans="1:4" x14ac:dyDescent="0.25">
      <c r="A1336" s="28" t="s">
        <v>149</v>
      </c>
      <c r="B1336" s="32">
        <v>32116.28</v>
      </c>
      <c r="C1336" s="36">
        <v>232.18</v>
      </c>
      <c r="D1336" s="32">
        <v>32348.46</v>
      </c>
    </row>
    <row r="1337" spans="1:4" x14ac:dyDescent="0.25">
      <c r="A1337" s="29" t="s">
        <v>148</v>
      </c>
      <c r="B1337" s="32">
        <v>32116.28</v>
      </c>
      <c r="C1337" s="36">
        <v>232.18</v>
      </c>
      <c r="D1337" s="32">
        <v>32348.46</v>
      </c>
    </row>
    <row r="1338" spans="1:4" x14ac:dyDescent="0.25">
      <c r="A1338" s="30" t="s">
        <v>51</v>
      </c>
      <c r="B1338" s="32">
        <v>32116.28</v>
      </c>
      <c r="C1338" s="36">
        <v>232.18</v>
      </c>
      <c r="D1338" s="32">
        <v>32348.46</v>
      </c>
    </row>
    <row r="1339" spans="1:4" x14ac:dyDescent="0.25">
      <c r="A1339" s="31" t="s">
        <v>114</v>
      </c>
      <c r="B1339" s="32">
        <v>24413.46</v>
      </c>
      <c r="C1339" s="36">
        <v>223.72</v>
      </c>
      <c r="D1339" s="32">
        <v>24637.18</v>
      </c>
    </row>
    <row r="1340" spans="1:4" x14ac:dyDescent="0.25">
      <c r="A1340" s="31" t="s">
        <v>119</v>
      </c>
      <c r="B1340" s="32">
        <v>7702.82</v>
      </c>
      <c r="C1340" s="36">
        <v>8.4600000000000009</v>
      </c>
      <c r="D1340" s="32">
        <v>7711.28</v>
      </c>
    </row>
    <row r="1341" spans="1:4" x14ac:dyDescent="0.25">
      <c r="A1341" s="28" t="s">
        <v>137</v>
      </c>
      <c r="B1341" s="32">
        <v>17406.54</v>
      </c>
      <c r="C1341" s="36">
        <v>-113.03999999999999</v>
      </c>
      <c r="D1341" s="32">
        <v>17293.5</v>
      </c>
    </row>
    <row r="1342" spans="1:4" x14ac:dyDescent="0.25">
      <c r="A1342" s="29" t="s">
        <v>136</v>
      </c>
      <c r="B1342" s="32">
        <v>17406.54</v>
      </c>
      <c r="C1342" s="36">
        <v>-113.03999999999999</v>
      </c>
      <c r="D1342" s="32">
        <v>17293.5</v>
      </c>
    </row>
    <row r="1343" spans="1:4" x14ac:dyDescent="0.25">
      <c r="A1343" s="30" t="s">
        <v>19</v>
      </c>
      <c r="B1343" s="32">
        <v>17406.54</v>
      </c>
      <c r="C1343" s="36">
        <v>-113.03999999999999</v>
      </c>
      <c r="D1343" s="32">
        <v>17293.5</v>
      </c>
    </row>
    <row r="1344" spans="1:4" x14ac:dyDescent="0.25">
      <c r="A1344" s="31" t="s">
        <v>119</v>
      </c>
      <c r="B1344" s="32">
        <v>4924.1000000000004</v>
      </c>
      <c r="C1344" s="36">
        <v>7.37</v>
      </c>
      <c r="D1344" s="32">
        <v>4931.47</v>
      </c>
    </row>
    <row r="1345" spans="1:4" x14ac:dyDescent="0.25">
      <c r="A1345" s="31" t="s">
        <v>127</v>
      </c>
      <c r="B1345" s="32">
        <v>12482.44</v>
      </c>
      <c r="C1345" s="36">
        <v>-120.41</v>
      </c>
      <c r="D1345" s="32">
        <v>12362.03</v>
      </c>
    </row>
    <row r="1346" spans="1:4" x14ac:dyDescent="0.25">
      <c r="A1346" s="28" t="s">
        <v>130</v>
      </c>
      <c r="B1346" s="32">
        <v>351299.56000000006</v>
      </c>
      <c r="C1346" s="36">
        <v>-2998.3</v>
      </c>
      <c r="D1346" s="32">
        <v>348301.26</v>
      </c>
    </row>
    <row r="1347" spans="1:4" x14ac:dyDescent="0.25">
      <c r="A1347" s="29" t="s">
        <v>129</v>
      </c>
      <c r="B1347" s="32">
        <v>108016.95</v>
      </c>
      <c r="C1347" s="36">
        <v>-871.12</v>
      </c>
      <c r="D1347" s="32">
        <v>107145.82999999999</v>
      </c>
    </row>
    <row r="1348" spans="1:4" x14ac:dyDescent="0.25">
      <c r="A1348" s="30" t="s">
        <v>26</v>
      </c>
      <c r="B1348" s="32">
        <v>689.4</v>
      </c>
      <c r="C1348" s="36">
        <v>0</v>
      </c>
      <c r="D1348" s="32">
        <v>689.4</v>
      </c>
    </row>
    <row r="1349" spans="1:4" x14ac:dyDescent="0.25">
      <c r="A1349" s="31" t="s">
        <v>119</v>
      </c>
      <c r="B1349" s="32">
        <v>55.39</v>
      </c>
      <c r="C1349" s="36">
        <v>0</v>
      </c>
      <c r="D1349" s="32">
        <v>55.39</v>
      </c>
    </row>
    <row r="1350" spans="1:4" x14ac:dyDescent="0.25">
      <c r="A1350" s="31" t="s">
        <v>127</v>
      </c>
      <c r="B1350" s="32">
        <v>634.01</v>
      </c>
      <c r="C1350" s="36">
        <v>0</v>
      </c>
      <c r="D1350" s="32">
        <v>634.01</v>
      </c>
    </row>
    <row r="1351" spans="1:4" x14ac:dyDescent="0.25">
      <c r="A1351" s="30" t="s">
        <v>40</v>
      </c>
      <c r="B1351" s="32">
        <v>0</v>
      </c>
      <c r="C1351" s="36">
        <v>0</v>
      </c>
      <c r="D1351" s="32">
        <v>0</v>
      </c>
    </row>
    <row r="1352" spans="1:4" x14ac:dyDescent="0.25">
      <c r="A1352" s="31" t="s">
        <v>119</v>
      </c>
      <c r="B1352" s="32">
        <v>0</v>
      </c>
      <c r="C1352" s="36">
        <v>0</v>
      </c>
      <c r="D1352" s="32">
        <v>0</v>
      </c>
    </row>
    <row r="1353" spans="1:4" x14ac:dyDescent="0.25">
      <c r="A1353" s="31" t="s">
        <v>127</v>
      </c>
      <c r="B1353" s="32">
        <v>0</v>
      </c>
      <c r="C1353" s="36">
        <v>0</v>
      </c>
      <c r="D1353" s="32">
        <v>0</v>
      </c>
    </row>
    <row r="1354" spans="1:4" x14ac:dyDescent="0.25">
      <c r="A1354" s="30" t="s">
        <v>72</v>
      </c>
      <c r="B1354" s="32">
        <v>107327.54999999999</v>
      </c>
      <c r="C1354" s="36">
        <v>-871.12</v>
      </c>
      <c r="D1354" s="32">
        <v>106456.43</v>
      </c>
    </row>
    <row r="1355" spans="1:4" x14ac:dyDescent="0.25">
      <c r="A1355" s="31" t="s">
        <v>119</v>
      </c>
      <c r="B1355" s="32">
        <v>8844.15</v>
      </c>
      <c r="C1355" s="36">
        <v>39.799999999999997</v>
      </c>
      <c r="D1355" s="32">
        <v>8883.9499999999989</v>
      </c>
    </row>
    <row r="1356" spans="1:4" x14ac:dyDescent="0.25">
      <c r="A1356" s="31" t="s">
        <v>127</v>
      </c>
      <c r="B1356" s="32">
        <v>98483.4</v>
      </c>
      <c r="C1356" s="36">
        <v>-910.92</v>
      </c>
      <c r="D1356" s="32">
        <v>97572.479999999996</v>
      </c>
    </row>
    <row r="1357" spans="1:4" x14ac:dyDescent="0.25">
      <c r="A1357" s="29" t="s">
        <v>133</v>
      </c>
      <c r="B1357" s="32">
        <v>158518.26</v>
      </c>
      <c r="C1357" s="36">
        <v>-1346.38</v>
      </c>
      <c r="D1357" s="32">
        <v>157171.88</v>
      </c>
    </row>
    <row r="1358" spans="1:4" x14ac:dyDescent="0.25">
      <c r="A1358" s="30" t="s">
        <v>68</v>
      </c>
      <c r="B1358" s="32">
        <v>158518.26</v>
      </c>
      <c r="C1358" s="36">
        <v>-1346.38</v>
      </c>
      <c r="D1358" s="32">
        <v>157171.88</v>
      </c>
    </row>
    <row r="1359" spans="1:4" x14ac:dyDescent="0.25">
      <c r="A1359" s="31" t="s">
        <v>119</v>
      </c>
      <c r="B1359" s="32">
        <v>13064.13</v>
      </c>
      <c r="C1359" s="36">
        <v>48.35</v>
      </c>
      <c r="D1359" s="32">
        <v>13112.48</v>
      </c>
    </row>
    <row r="1360" spans="1:4" x14ac:dyDescent="0.25">
      <c r="A1360" s="31" t="s">
        <v>127</v>
      </c>
      <c r="B1360" s="32">
        <v>145454.13</v>
      </c>
      <c r="C1360" s="36">
        <v>-1394.73</v>
      </c>
      <c r="D1360" s="32">
        <v>144059.4</v>
      </c>
    </row>
    <row r="1361" spans="1:4" x14ac:dyDescent="0.25">
      <c r="A1361" s="29" t="s">
        <v>143</v>
      </c>
      <c r="B1361" s="32">
        <v>84764.349999999991</v>
      </c>
      <c r="C1361" s="36">
        <v>-780.8</v>
      </c>
      <c r="D1361" s="32">
        <v>83983.55</v>
      </c>
    </row>
    <row r="1362" spans="1:4" x14ac:dyDescent="0.25">
      <c r="A1362" s="30" t="s">
        <v>17</v>
      </c>
      <c r="B1362" s="32">
        <v>84764.349999999991</v>
      </c>
      <c r="C1362" s="36">
        <v>-780.8</v>
      </c>
      <c r="D1362" s="32">
        <v>83983.55</v>
      </c>
    </row>
    <row r="1363" spans="1:4" x14ac:dyDescent="0.25">
      <c r="A1363" s="31" t="s">
        <v>119</v>
      </c>
      <c r="B1363" s="32">
        <v>6984.84</v>
      </c>
      <c r="C1363" s="36">
        <v>30.37</v>
      </c>
      <c r="D1363" s="32">
        <v>7015.21</v>
      </c>
    </row>
    <row r="1364" spans="1:4" x14ac:dyDescent="0.25">
      <c r="A1364" s="31" t="s">
        <v>127</v>
      </c>
      <c r="B1364" s="32">
        <v>77779.509999999995</v>
      </c>
      <c r="C1364" s="36">
        <v>-811.17</v>
      </c>
      <c r="D1364" s="32">
        <v>76968.34</v>
      </c>
    </row>
    <row r="1365" spans="1:4" x14ac:dyDescent="0.25">
      <c r="A1365" s="28" t="s">
        <v>154</v>
      </c>
      <c r="B1365" s="32">
        <v>0</v>
      </c>
      <c r="C1365" s="36">
        <v>0</v>
      </c>
      <c r="D1365" s="32">
        <v>0</v>
      </c>
    </row>
    <row r="1366" spans="1:4" x14ac:dyDescent="0.25">
      <c r="A1366" s="29" t="s">
        <v>116</v>
      </c>
      <c r="B1366" s="32">
        <v>0</v>
      </c>
      <c r="C1366" s="36">
        <v>0</v>
      </c>
      <c r="D1366" s="32">
        <v>0</v>
      </c>
    </row>
    <row r="1367" spans="1:4" x14ac:dyDescent="0.25">
      <c r="A1367" s="30" t="s">
        <v>73</v>
      </c>
      <c r="B1367" s="32">
        <v>0</v>
      </c>
      <c r="C1367" s="36">
        <v>0</v>
      </c>
      <c r="D1367" s="32">
        <v>0</v>
      </c>
    </row>
    <row r="1368" spans="1:4" x14ac:dyDescent="0.25">
      <c r="A1368" s="31" t="s">
        <v>114</v>
      </c>
      <c r="B1368" s="32">
        <v>0</v>
      </c>
      <c r="C1368" s="36">
        <v>0</v>
      </c>
      <c r="D1368" s="32">
        <v>0</v>
      </c>
    </row>
    <row r="1369" spans="1:4" x14ac:dyDescent="0.25">
      <c r="A1369" s="31" t="s">
        <v>127</v>
      </c>
      <c r="B1369" s="32">
        <v>0</v>
      </c>
      <c r="C1369" s="36">
        <v>0</v>
      </c>
      <c r="D1369" s="32">
        <v>0</v>
      </c>
    </row>
    <row r="1370" spans="1:4" x14ac:dyDescent="0.25">
      <c r="A1370" s="27" t="s">
        <v>163</v>
      </c>
      <c r="B1370" s="32">
        <v>34737370.810000025</v>
      </c>
      <c r="C1370" s="36">
        <v>225637.73999999967</v>
      </c>
      <c r="D1370" s="32">
        <v>34963008.549999982</v>
      </c>
    </row>
    <row r="1371" spans="1:4" x14ac:dyDescent="0.25">
      <c r="B1371"/>
      <c r="D1371"/>
    </row>
    <row r="1372" spans="1:4" x14ac:dyDescent="0.25">
      <c r="B1372"/>
      <c r="D1372"/>
    </row>
    <row r="1373" spans="1:4" x14ac:dyDescent="0.25">
      <c r="B1373"/>
      <c r="D1373"/>
    </row>
    <row r="1374" spans="1:4" x14ac:dyDescent="0.25">
      <c r="B1374"/>
      <c r="D1374"/>
    </row>
    <row r="1375" spans="1:4" x14ac:dyDescent="0.25">
      <c r="B1375"/>
      <c r="D1375"/>
    </row>
    <row r="1376" spans="1:4" x14ac:dyDescent="0.25">
      <c r="B1376"/>
      <c r="D1376"/>
    </row>
    <row r="1377" spans="2:4" x14ac:dyDescent="0.25">
      <c r="B1377"/>
      <c r="D1377"/>
    </row>
    <row r="1378" spans="2:4" x14ac:dyDescent="0.25">
      <c r="B1378"/>
      <c r="D1378"/>
    </row>
    <row r="1379" spans="2:4" x14ac:dyDescent="0.25">
      <c r="B1379"/>
      <c r="D1379"/>
    </row>
    <row r="1380" spans="2:4" x14ac:dyDescent="0.25">
      <c r="B1380"/>
      <c r="D1380"/>
    </row>
    <row r="1381" spans="2:4" x14ac:dyDescent="0.25">
      <c r="B1381"/>
      <c r="D1381"/>
    </row>
    <row r="1382" spans="2:4" x14ac:dyDescent="0.25">
      <c r="B1382"/>
      <c r="D1382"/>
    </row>
    <row r="1383" spans="2:4" x14ac:dyDescent="0.25">
      <c r="B1383"/>
      <c r="D1383"/>
    </row>
    <row r="1384" spans="2:4" x14ac:dyDescent="0.25">
      <c r="B1384"/>
      <c r="D1384"/>
    </row>
    <row r="1385" spans="2:4" x14ac:dyDescent="0.25">
      <c r="B1385"/>
      <c r="D1385"/>
    </row>
    <row r="1386" spans="2:4" x14ac:dyDescent="0.25">
      <c r="B1386"/>
      <c r="D1386"/>
    </row>
    <row r="1387" spans="2:4" x14ac:dyDescent="0.25">
      <c r="B1387"/>
      <c r="D1387"/>
    </row>
    <row r="1388" spans="2:4" x14ac:dyDescent="0.25">
      <c r="B1388"/>
      <c r="D1388"/>
    </row>
    <row r="1389" spans="2:4" x14ac:dyDescent="0.25">
      <c r="B1389"/>
      <c r="D1389"/>
    </row>
    <row r="1390" spans="2:4" x14ac:dyDescent="0.25">
      <c r="B1390"/>
      <c r="D1390"/>
    </row>
    <row r="1391" spans="2:4" x14ac:dyDescent="0.25">
      <c r="B1391"/>
      <c r="D1391"/>
    </row>
    <row r="1392" spans="2:4" x14ac:dyDescent="0.25">
      <c r="B1392"/>
      <c r="D1392"/>
    </row>
    <row r="1393" spans="2:4" x14ac:dyDescent="0.25">
      <c r="B1393"/>
      <c r="D1393"/>
    </row>
    <row r="1394" spans="2:4" x14ac:dyDescent="0.25">
      <c r="B1394"/>
      <c r="D1394"/>
    </row>
    <row r="1395" spans="2:4" x14ac:dyDescent="0.25">
      <c r="B1395"/>
      <c r="D1395"/>
    </row>
    <row r="1396" spans="2:4" x14ac:dyDescent="0.25">
      <c r="B1396"/>
      <c r="D1396"/>
    </row>
    <row r="1397" spans="2:4" x14ac:dyDescent="0.25">
      <c r="B1397"/>
      <c r="D1397"/>
    </row>
    <row r="1398" spans="2:4" x14ac:dyDescent="0.25">
      <c r="B1398"/>
      <c r="D1398"/>
    </row>
    <row r="1399" spans="2:4" x14ac:dyDescent="0.25">
      <c r="B1399"/>
      <c r="D1399"/>
    </row>
    <row r="1400" spans="2:4" x14ac:dyDescent="0.25">
      <c r="B1400"/>
      <c r="D1400"/>
    </row>
    <row r="1401" spans="2:4" x14ac:dyDescent="0.25">
      <c r="B1401"/>
      <c r="D1401"/>
    </row>
    <row r="1402" spans="2:4" x14ac:dyDescent="0.25">
      <c r="B1402"/>
      <c r="D1402"/>
    </row>
    <row r="1403" spans="2:4" x14ac:dyDescent="0.25">
      <c r="B1403"/>
      <c r="D1403"/>
    </row>
    <row r="1404" spans="2:4" x14ac:dyDescent="0.25">
      <c r="B1404"/>
      <c r="D1404"/>
    </row>
    <row r="1405" spans="2:4" x14ac:dyDescent="0.25">
      <c r="B1405"/>
      <c r="D1405"/>
    </row>
    <row r="1406" spans="2:4" x14ac:dyDescent="0.25">
      <c r="B1406"/>
      <c r="D1406"/>
    </row>
    <row r="1407" spans="2:4" x14ac:dyDescent="0.25">
      <c r="B1407"/>
      <c r="D1407"/>
    </row>
    <row r="1408" spans="2:4" x14ac:dyDescent="0.25">
      <c r="B1408"/>
      <c r="D1408"/>
    </row>
    <row r="1409" spans="2:4" x14ac:dyDescent="0.25">
      <c r="B1409"/>
      <c r="D1409"/>
    </row>
    <row r="1410" spans="2:4" x14ac:dyDescent="0.25">
      <c r="B1410"/>
      <c r="D1410"/>
    </row>
    <row r="1411" spans="2:4" x14ac:dyDescent="0.25">
      <c r="B1411"/>
      <c r="D1411"/>
    </row>
    <row r="1412" spans="2:4" x14ac:dyDescent="0.25">
      <c r="B1412"/>
      <c r="D1412"/>
    </row>
    <row r="1413" spans="2:4" x14ac:dyDescent="0.25">
      <c r="B1413"/>
      <c r="D1413"/>
    </row>
    <row r="1414" spans="2:4" x14ac:dyDescent="0.25">
      <c r="B1414"/>
      <c r="D1414"/>
    </row>
    <row r="1415" spans="2:4" x14ac:dyDescent="0.25">
      <c r="B1415"/>
      <c r="D1415"/>
    </row>
    <row r="1416" spans="2:4" x14ac:dyDescent="0.25">
      <c r="B1416"/>
      <c r="D1416"/>
    </row>
    <row r="1417" spans="2:4" x14ac:dyDescent="0.25">
      <c r="B1417"/>
      <c r="D1417"/>
    </row>
    <row r="1418" spans="2:4" x14ac:dyDescent="0.25">
      <c r="B1418"/>
      <c r="D1418"/>
    </row>
    <row r="1419" spans="2:4" x14ac:dyDescent="0.25">
      <c r="B1419"/>
      <c r="D1419"/>
    </row>
    <row r="1420" spans="2:4" x14ac:dyDescent="0.25">
      <c r="B1420"/>
      <c r="D1420"/>
    </row>
    <row r="1421" spans="2:4" x14ac:dyDescent="0.25">
      <c r="B1421"/>
      <c r="D1421"/>
    </row>
    <row r="1422" spans="2:4" x14ac:dyDescent="0.25">
      <c r="B1422"/>
      <c r="D1422"/>
    </row>
    <row r="1423" spans="2:4" x14ac:dyDescent="0.25">
      <c r="B1423"/>
      <c r="D1423"/>
    </row>
    <row r="1424" spans="2:4" x14ac:dyDescent="0.25">
      <c r="B1424"/>
      <c r="D1424"/>
    </row>
    <row r="1425" spans="2:4" x14ac:dyDescent="0.25">
      <c r="B1425"/>
      <c r="D1425"/>
    </row>
    <row r="1426" spans="2:4" x14ac:dyDescent="0.25">
      <c r="B1426"/>
      <c r="D1426"/>
    </row>
    <row r="1427" spans="2:4" x14ac:dyDescent="0.25">
      <c r="B1427"/>
      <c r="D1427"/>
    </row>
    <row r="1428" spans="2:4" x14ac:dyDescent="0.25">
      <c r="B1428"/>
      <c r="D1428"/>
    </row>
    <row r="1429" spans="2:4" x14ac:dyDescent="0.25">
      <c r="B1429"/>
      <c r="D1429"/>
    </row>
    <row r="1430" spans="2:4" x14ac:dyDescent="0.25">
      <c r="B1430"/>
      <c r="D1430"/>
    </row>
    <row r="1431" spans="2:4" x14ac:dyDescent="0.25">
      <c r="B1431"/>
      <c r="D1431"/>
    </row>
    <row r="1432" spans="2:4" x14ac:dyDescent="0.25">
      <c r="B1432"/>
      <c r="D1432"/>
    </row>
    <row r="1433" spans="2:4" x14ac:dyDescent="0.25">
      <c r="B1433"/>
      <c r="D1433"/>
    </row>
    <row r="1434" spans="2:4" x14ac:dyDescent="0.25">
      <c r="B1434"/>
      <c r="D1434"/>
    </row>
    <row r="1435" spans="2:4" x14ac:dyDescent="0.25">
      <c r="B1435"/>
      <c r="D1435"/>
    </row>
    <row r="1436" spans="2:4" x14ac:dyDescent="0.25">
      <c r="B1436"/>
      <c r="D1436"/>
    </row>
    <row r="1437" spans="2:4" x14ac:dyDescent="0.25">
      <c r="B1437"/>
      <c r="D1437"/>
    </row>
    <row r="1438" spans="2:4" x14ac:dyDescent="0.25">
      <c r="B1438"/>
      <c r="D1438"/>
    </row>
    <row r="1439" spans="2:4" x14ac:dyDescent="0.25">
      <c r="B1439"/>
      <c r="D1439"/>
    </row>
    <row r="1440" spans="2:4" x14ac:dyDescent="0.25">
      <c r="B1440"/>
      <c r="D1440"/>
    </row>
    <row r="1441" spans="2:4" x14ac:dyDescent="0.25">
      <c r="B1441"/>
      <c r="D1441"/>
    </row>
    <row r="1442" spans="2:4" x14ac:dyDescent="0.25">
      <c r="B1442"/>
      <c r="D1442"/>
    </row>
    <row r="1443" spans="2:4" x14ac:dyDescent="0.25">
      <c r="B1443"/>
      <c r="D1443"/>
    </row>
    <row r="1444" spans="2:4" x14ac:dyDescent="0.25">
      <c r="B1444"/>
      <c r="D1444"/>
    </row>
    <row r="1445" spans="2:4" x14ac:dyDescent="0.25">
      <c r="B1445"/>
      <c r="D1445"/>
    </row>
    <row r="1446" spans="2:4" x14ac:dyDescent="0.25">
      <c r="B1446"/>
      <c r="D1446"/>
    </row>
    <row r="1447" spans="2:4" x14ac:dyDescent="0.25">
      <c r="B1447"/>
      <c r="D1447"/>
    </row>
    <row r="1448" spans="2:4" x14ac:dyDescent="0.25">
      <c r="B1448"/>
      <c r="D1448"/>
    </row>
    <row r="1449" spans="2:4" x14ac:dyDescent="0.25">
      <c r="B1449"/>
      <c r="D1449"/>
    </row>
    <row r="1450" spans="2:4" x14ac:dyDescent="0.25">
      <c r="B1450"/>
      <c r="D1450"/>
    </row>
    <row r="1451" spans="2:4" x14ac:dyDescent="0.25">
      <c r="B1451"/>
      <c r="D1451"/>
    </row>
    <row r="1452" spans="2:4" x14ac:dyDescent="0.25">
      <c r="B1452"/>
      <c r="D1452"/>
    </row>
    <row r="1453" spans="2:4" x14ac:dyDescent="0.25">
      <c r="B1453"/>
      <c r="D1453"/>
    </row>
    <row r="1454" spans="2:4" x14ac:dyDescent="0.25">
      <c r="B1454"/>
      <c r="D1454"/>
    </row>
    <row r="1455" spans="2:4" x14ac:dyDescent="0.25">
      <c r="B1455"/>
      <c r="D1455"/>
    </row>
    <row r="1456" spans="2:4" x14ac:dyDescent="0.25">
      <c r="B1456"/>
      <c r="D1456"/>
    </row>
    <row r="1457" spans="2:4" x14ac:dyDescent="0.25">
      <c r="B1457"/>
      <c r="D1457"/>
    </row>
    <row r="1458" spans="2:4" x14ac:dyDescent="0.25">
      <c r="B1458"/>
      <c r="D1458"/>
    </row>
    <row r="1459" spans="2:4" x14ac:dyDescent="0.25">
      <c r="B1459"/>
      <c r="D1459"/>
    </row>
    <row r="1460" spans="2:4" x14ac:dyDescent="0.25">
      <c r="B1460"/>
      <c r="D1460"/>
    </row>
    <row r="1461" spans="2:4" x14ac:dyDescent="0.25">
      <c r="B1461"/>
      <c r="D1461"/>
    </row>
    <row r="1462" spans="2:4" x14ac:dyDescent="0.25">
      <c r="B1462"/>
      <c r="D1462"/>
    </row>
    <row r="1463" spans="2:4" x14ac:dyDescent="0.25">
      <c r="B1463"/>
      <c r="D1463"/>
    </row>
    <row r="1464" spans="2:4" x14ac:dyDescent="0.25">
      <c r="B1464"/>
      <c r="D1464"/>
    </row>
    <row r="1465" spans="2:4" x14ac:dyDescent="0.25">
      <c r="B1465"/>
      <c r="D1465"/>
    </row>
    <row r="1466" spans="2:4" x14ac:dyDescent="0.25">
      <c r="B1466"/>
      <c r="D1466"/>
    </row>
    <row r="1467" spans="2:4" x14ac:dyDescent="0.25">
      <c r="B1467"/>
      <c r="D1467"/>
    </row>
    <row r="1468" spans="2:4" x14ac:dyDescent="0.25">
      <c r="B1468"/>
      <c r="D1468"/>
    </row>
    <row r="1469" spans="2:4" x14ac:dyDescent="0.25">
      <c r="B1469"/>
      <c r="D1469"/>
    </row>
    <row r="1470" spans="2:4" x14ac:dyDescent="0.25">
      <c r="B1470"/>
      <c r="D1470"/>
    </row>
    <row r="1471" spans="2:4" x14ac:dyDescent="0.25">
      <c r="B1471"/>
      <c r="D1471"/>
    </row>
    <row r="1472" spans="2:4" x14ac:dyDescent="0.25">
      <c r="B1472"/>
      <c r="D1472"/>
    </row>
    <row r="1473" spans="2:4" x14ac:dyDescent="0.25">
      <c r="B1473"/>
      <c r="D1473"/>
    </row>
    <row r="1474" spans="2:4" x14ac:dyDescent="0.25">
      <c r="B1474"/>
      <c r="D1474"/>
    </row>
    <row r="1475" spans="2:4" x14ac:dyDescent="0.25">
      <c r="B1475"/>
      <c r="D1475"/>
    </row>
    <row r="1476" spans="2:4" x14ac:dyDescent="0.25">
      <c r="B1476"/>
      <c r="D1476"/>
    </row>
    <row r="1477" spans="2:4" x14ac:dyDescent="0.25">
      <c r="B1477"/>
      <c r="D1477"/>
    </row>
    <row r="1478" spans="2:4" x14ac:dyDescent="0.25">
      <c r="B1478"/>
      <c r="D1478"/>
    </row>
    <row r="1479" spans="2:4" x14ac:dyDescent="0.25">
      <c r="B1479"/>
      <c r="D1479"/>
    </row>
    <row r="1480" spans="2:4" x14ac:dyDescent="0.25">
      <c r="B1480"/>
      <c r="D1480"/>
    </row>
    <row r="1481" spans="2:4" x14ac:dyDescent="0.25">
      <c r="B1481"/>
      <c r="D1481"/>
    </row>
    <row r="1482" spans="2:4" x14ac:dyDescent="0.25">
      <c r="B1482"/>
      <c r="D1482"/>
    </row>
    <row r="1483" spans="2:4" x14ac:dyDescent="0.25">
      <c r="B1483"/>
      <c r="D1483"/>
    </row>
    <row r="1484" spans="2:4" x14ac:dyDescent="0.25">
      <c r="B1484"/>
      <c r="D1484"/>
    </row>
    <row r="1485" spans="2:4" x14ac:dyDescent="0.25">
      <c r="B1485"/>
      <c r="D1485"/>
    </row>
    <row r="1486" spans="2:4" x14ac:dyDescent="0.25">
      <c r="B1486"/>
      <c r="D1486"/>
    </row>
    <row r="1487" spans="2:4" x14ac:dyDescent="0.25">
      <c r="B1487"/>
      <c r="D1487"/>
    </row>
    <row r="1488" spans="2:4" x14ac:dyDescent="0.25">
      <c r="B1488"/>
      <c r="D1488"/>
    </row>
    <row r="1489" spans="2:4" x14ac:dyDescent="0.25">
      <c r="B1489"/>
      <c r="D1489"/>
    </row>
    <row r="1490" spans="2:4" x14ac:dyDescent="0.25">
      <c r="B1490"/>
      <c r="D1490"/>
    </row>
    <row r="1491" spans="2:4" x14ac:dyDescent="0.25">
      <c r="B1491"/>
      <c r="D1491"/>
    </row>
    <row r="1492" spans="2:4" x14ac:dyDescent="0.25">
      <c r="B1492"/>
      <c r="D1492"/>
    </row>
    <row r="1493" spans="2:4" x14ac:dyDescent="0.25">
      <c r="B1493"/>
      <c r="D1493"/>
    </row>
    <row r="1494" spans="2:4" x14ac:dyDescent="0.25">
      <c r="B1494"/>
      <c r="D1494"/>
    </row>
    <row r="1495" spans="2:4" x14ac:dyDescent="0.25">
      <c r="B1495"/>
      <c r="D1495"/>
    </row>
    <row r="1496" spans="2:4" x14ac:dyDescent="0.25">
      <c r="B1496"/>
      <c r="D1496"/>
    </row>
    <row r="1497" spans="2:4" x14ac:dyDescent="0.25">
      <c r="B1497"/>
      <c r="D1497"/>
    </row>
    <row r="1498" spans="2:4" x14ac:dyDescent="0.25">
      <c r="B1498"/>
      <c r="D1498"/>
    </row>
    <row r="1499" spans="2:4" x14ac:dyDescent="0.25">
      <c r="B1499"/>
      <c r="D1499"/>
    </row>
    <row r="1500" spans="2:4" x14ac:dyDescent="0.25">
      <c r="B1500"/>
      <c r="D1500"/>
    </row>
    <row r="1501" spans="2:4" x14ac:dyDescent="0.25">
      <c r="B1501"/>
      <c r="D1501"/>
    </row>
    <row r="1502" spans="2:4" x14ac:dyDescent="0.25">
      <c r="B1502"/>
      <c r="D1502"/>
    </row>
    <row r="1503" spans="2:4" x14ac:dyDescent="0.25">
      <c r="B1503"/>
      <c r="D1503"/>
    </row>
    <row r="1504" spans="2:4" x14ac:dyDescent="0.25">
      <c r="B1504"/>
      <c r="D1504"/>
    </row>
    <row r="1505" spans="2:4" x14ac:dyDescent="0.25">
      <c r="B1505"/>
      <c r="D1505"/>
    </row>
    <row r="1506" spans="2:4" x14ac:dyDescent="0.25">
      <c r="B1506"/>
      <c r="D1506"/>
    </row>
    <row r="1507" spans="2:4" x14ac:dyDescent="0.25">
      <c r="B1507"/>
      <c r="D1507"/>
    </row>
    <row r="1508" spans="2:4" x14ac:dyDescent="0.25">
      <c r="B1508"/>
      <c r="D1508"/>
    </row>
    <row r="1509" spans="2:4" x14ac:dyDescent="0.25">
      <c r="B1509"/>
      <c r="D1509"/>
    </row>
    <row r="1510" spans="2:4" x14ac:dyDescent="0.25">
      <c r="B1510"/>
      <c r="D1510"/>
    </row>
    <row r="1511" spans="2:4" x14ac:dyDescent="0.25">
      <c r="B1511"/>
      <c r="D1511"/>
    </row>
    <row r="1512" spans="2:4" x14ac:dyDescent="0.25">
      <c r="B1512"/>
      <c r="D1512"/>
    </row>
    <row r="1513" spans="2:4" x14ac:dyDescent="0.25">
      <c r="B1513"/>
      <c r="D1513"/>
    </row>
    <row r="1514" spans="2:4" x14ac:dyDescent="0.25">
      <c r="B1514"/>
      <c r="D1514"/>
    </row>
    <row r="1515" spans="2:4" x14ac:dyDescent="0.25">
      <c r="B1515"/>
      <c r="D1515"/>
    </row>
    <row r="1516" spans="2:4" x14ac:dyDescent="0.25">
      <c r="B1516"/>
      <c r="D1516"/>
    </row>
    <row r="1517" spans="2:4" x14ac:dyDescent="0.25">
      <c r="B1517"/>
      <c r="D1517"/>
    </row>
    <row r="1518" spans="2:4" x14ac:dyDescent="0.25">
      <c r="B1518"/>
      <c r="D1518"/>
    </row>
    <row r="1519" spans="2:4" x14ac:dyDescent="0.25">
      <c r="B1519"/>
      <c r="D1519"/>
    </row>
    <row r="1520" spans="2:4" x14ac:dyDescent="0.25">
      <c r="B1520"/>
      <c r="D1520"/>
    </row>
    <row r="1521" spans="2:4" x14ac:dyDescent="0.25">
      <c r="B1521"/>
      <c r="D1521"/>
    </row>
    <row r="1522" spans="2:4" x14ac:dyDescent="0.25">
      <c r="B1522"/>
      <c r="D1522"/>
    </row>
    <row r="1523" spans="2:4" x14ac:dyDescent="0.25">
      <c r="B1523"/>
      <c r="D1523"/>
    </row>
    <row r="1524" spans="2:4" x14ac:dyDescent="0.25">
      <c r="B1524"/>
      <c r="D1524"/>
    </row>
    <row r="1525" spans="2:4" x14ac:dyDescent="0.25">
      <c r="B1525"/>
      <c r="D1525"/>
    </row>
    <row r="1526" spans="2:4" x14ac:dyDescent="0.25">
      <c r="B1526"/>
      <c r="D1526"/>
    </row>
    <row r="1527" spans="2:4" x14ac:dyDescent="0.25">
      <c r="B1527"/>
      <c r="D1527"/>
    </row>
    <row r="1528" spans="2:4" x14ac:dyDescent="0.25">
      <c r="B1528"/>
      <c r="D1528"/>
    </row>
    <row r="1529" spans="2:4" x14ac:dyDescent="0.25">
      <c r="B1529"/>
      <c r="D1529"/>
    </row>
    <row r="1530" spans="2:4" x14ac:dyDescent="0.25">
      <c r="B1530"/>
      <c r="D1530"/>
    </row>
    <row r="1531" spans="2:4" x14ac:dyDescent="0.25">
      <c r="B1531"/>
      <c r="D1531"/>
    </row>
    <row r="1532" spans="2:4" x14ac:dyDescent="0.25">
      <c r="B1532"/>
      <c r="D1532"/>
    </row>
    <row r="1533" spans="2:4" x14ac:dyDescent="0.25">
      <c r="B1533"/>
      <c r="D1533"/>
    </row>
    <row r="1534" spans="2:4" x14ac:dyDescent="0.25">
      <c r="B1534"/>
      <c r="D1534"/>
    </row>
    <row r="1535" spans="2:4" x14ac:dyDescent="0.25">
      <c r="B1535"/>
      <c r="D1535"/>
    </row>
    <row r="1536" spans="2:4" x14ac:dyDescent="0.25">
      <c r="B1536"/>
      <c r="D1536"/>
    </row>
    <row r="1537" spans="2:4" x14ac:dyDescent="0.25">
      <c r="B1537"/>
      <c r="D1537"/>
    </row>
    <row r="1538" spans="2:4" x14ac:dyDescent="0.25">
      <c r="B1538"/>
      <c r="D1538"/>
    </row>
    <row r="1539" spans="2:4" x14ac:dyDescent="0.25">
      <c r="B1539"/>
      <c r="D1539"/>
    </row>
    <row r="1540" spans="2:4" x14ac:dyDescent="0.25">
      <c r="B1540"/>
      <c r="D1540"/>
    </row>
    <row r="1541" spans="2:4" x14ac:dyDescent="0.25">
      <c r="B1541"/>
      <c r="D1541"/>
    </row>
    <row r="1542" spans="2:4" x14ac:dyDescent="0.25">
      <c r="B1542"/>
      <c r="D1542"/>
    </row>
    <row r="1543" spans="2:4" x14ac:dyDescent="0.25">
      <c r="B1543"/>
      <c r="D1543"/>
    </row>
    <row r="1544" spans="2:4" x14ac:dyDescent="0.25">
      <c r="B1544"/>
      <c r="D1544"/>
    </row>
    <row r="1545" spans="2:4" x14ac:dyDescent="0.25">
      <c r="B1545"/>
      <c r="D1545"/>
    </row>
    <row r="1546" spans="2:4" x14ac:dyDescent="0.25">
      <c r="B1546"/>
      <c r="D1546"/>
    </row>
    <row r="1547" spans="2:4" x14ac:dyDescent="0.25">
      <c r="B1547"/>
      <c r="D1547"/>
    </row>
    <row r="1548" spans="2:4" x14ac:dyDescent="0.25">
      <c r="B1548"/>
      <c r="D1548"/>
    </row>
    <row r="1549" spans="2:4" x14ac:dyDescent="0.25">
      <c r="B1549"/>
      <c r="D1549"/>
    </row>
    <row r="1550" spans="2:4" x14ac:dyDescent="0.25">
      <c r="B1550"/>
      <c r="D1550"/>
    </row>
    <row r="1551" spans="2:4" x14ac:dyDescent="0.25">
      <c r="B1551"/>
      <c r="D1551"/>
    </row>
    <row r="1552" spans="2:4" x14ac:dyDescent="0.25">
      <c r="B1552"/>
      <c r="D1552"/>
    </row>
    <row r="1553" spans="2:4" x14ac:dyDescent="0.25">
      <c r="B1553"/>
      <c r="D1553"/>
    </row>
    <row r="1554" spans="2:4" x14ac:dyDescent="0.25">
      <c r="B1554"/>
      <c r="D1554"/>
    </row>
    <row r="1555" spans="2:4" x14ac:dyDescent="0.25">
      <c r="B1555"/>
      <c r="D1555"/>
    </row>
    <row r="1556" spans="2:4" x14ac:dyDescent="0.25">
      <c r="B1556"/>
      <c r="D1556"/>
    </row>
    <row r="1557" spans="2:4" x14ac:dyDescent="0.25">
      <c r="B1557"/>
      <c r="D1557"/>
    </row>
    <row r="1558" spans="2:4" x14ac:dyDescent="0.25">
      <c r="B1558"/>
      <c r="D1558"/>
    </row>
    <row r="1559" spans="2:4" x14ac:dyDescent="0.25">
      <c r="B1559"/>
      <c r="D1559"/>
    </row>
    <row r="1560" spans="2:4" x14ac:dyDescent="0.25">
      <c r="B1560"/>
      <c r="D1560"/>
    </row>
    <row r="1561" spans="2:4" x14ac:dyDescent="0.25">
      <c r="B1561"/>
      <c r="D1561"/>
    </row>
    <row r="1562" spans="2:4" x14ac:dyDescent="0.25">
      <c r="B1562"/>
      <c r="D1562"/>
    </row>
    <row r="1563" spans="2:4" x14ac:dyDescent="0.25">
      <c r="B1563"/>
      <c r="D1563"/>
    </row>
    <row r="1564" spans="2:4" x14ac:dyDescent="0.25">
      <c r="B1564"/>
      <c r="D1564"/>
    </row>
    <row r="1565" spans="2:4" x14ac:dyDescent="0.25">
      <c r="B1565"/>
      <c r="D1565"/>
    </row>
    <row r="1566" spans="2:4" x14ac:dyDescent="0.25">
      <c r="B1566"/>
      <c r="D1566"/>
    </row>
    <row r="1567" spans="2:4" x14ac:dyDescent="0.25">
      <c r="B1567"/>
      <c r="D1567"/>
    </row>
    <row r="1568" spans="2:4" x14ac:dyDescent="0.25">
      <c r="B1568"/>
      <c r="D1568"/>
    </row>
    <row r="1569" spans="2:4" x14ac:dyDescent="0.25">
      <c r="B1569"/>
      <c r="D1569"/>
    </row>
    <row r="1570" spans="2:4" x14ac:dyDescent="0.25">
      <c r="B1570"/>
      <c r="D1570"/>
    </row>
    <row r="1571" spans="2:4" x14ac:dyDescent="0.25">
      <c r="B1571"/>
      <c r="D1571"/>
    </row>
    <row r="1572" spans="2:4" x14ac:dyDescent="0.25">
      <c r="B1572"/>
      <c r="D1572"/>
    </row>
    <row r="1573" spans="2:4" x14ac:dyDescent="0.25">
      <c r="B1573"/>
      <c r="D1573"/>
    </row>
    <row r="1574" spans="2:4" x14ac:dyDescent="0.25">
      <c r="B1574"/>
      <c r="D1574"/>
    </row>
    <row r="1575" spans="2:4" x14ac:dyDescent="0.25">
      <c r="B1575"/>
      <c r="D1575"/>
    </row>
    <row r="1576" spans="2:4" x14ac:dyDescent="0.25">
      <c r="B1576"/>
      <c r="D1576"/>
    </row>
    <row r="1577" spans="2:4" x14ac:dyDescent="0.25">
      <c r="B1577"/>
      <c r="D1577"/>
    </row>
    <row r="1578" spans="2:4" x14ac:dyDescent="0.25">
      <c r="B1578"/>
      <c r="D1578"/>
    </row>
    <row r="1579" spans="2:4" x14ac:dyDescent="0.25">
      <c r="B1579"/>
      <c r="D1579"/>
    </row>
    <row r="1580" spans="2:4" x14ac:dyDescent="0.25">
      <c r="B1580"/>
      <c r="D1580"/>
    </row>
    <row r="1581" spans="2:4" x14ac:dyDescent="0.25">
      <c r="B1581"/>
      <c r="D1581"/>
    </row>
    <row r="1582" spans="2:4" x14ac:dyDescent="0.25">
      <c r="B1582"/>
      <c r="D1582"/>
    </row>
    <row r="1583" spans="2:4" x14ac:dyDescent="0.25">
      <c r="B1583"/>
      <c r="D1583"/>
    </row>
    <row r="1584" spans="2:4" x14ac:dyDescent="0.25">
      <c r="B1584"/>
      <c r="D1584"/>
    </row>
    <row r="1585" spans="2:4" x14ac:dyDescent="0.25">
      <c r="B1585"/>
      <c r="D1585"/>
    </row>
    <row r="1586" spans="2:4" x14ac:dyDescent="0.25">
      <c r="B1586"/>
      <c r="D1586"/>
    </row>
    <row r="1587" spans="2:4" x14ac:dyDescent="0.25">
      <c r="B1587"/>
      <c r="D1587"/>
    </row>
    <row r="1588" spans="2:4" x14ac:dyDescent="0.25">
      <c r="B1588"/>
      <c r="D1588"/>
    </row>
    <row r="1589" spans="2:4" x14ac:dyDescent="0.25">
      <c r="B1589"/>
      <c r="D1589"/>
    </row>
    <row r="1590" spans="2:4" x14ac:dyDescent="0.25">
      <c r="B1590"/>
      <c r="D1590"/>
    </row>
    <row r="1591" spans="2:4" x14ac:dyDescent="0.25">
      <c r="B1591"/>
      <c r="D1591"/>
    </row>
    <row r="1592" spans="2:4" x14ac:dyDescent="0.25">
      <c r="B1592"/>
      <c r="D1592"/>
    </row>
    <row r="1593" spans="2:4" x14ac:dyDescent="0.25">
      <c r="B1593"/>
      <c r="D1593"/>
    </row>
    <row r="1594" spans="2:4" x14ac:dyDescent="0.25">
      <c r="B1594"/>
      <c r="D1594"/>
    </row>
    <row r="1595" spans="2:4" x14ac:dyDescent="0.25">
      <c r="B1595"/>
      <c r="D1595"/>
    </row>
    <row r="1596" spans="2:4" x14ac:dyDescent="0.25">
      <c r="B1596"/>
      <c r="D1596"/>
    </row>
    <row r="1597" spans="2:4" x14ac:dyDescent="0.25">
      <c r="B1597"/>
      <c r="D1597"/>
    </row>
    <row r="1598" spans="2:4" x14ac:dyDescent="0.25">
      <c r="B1598"/>
      <c r="D1598"/>
    </row>
    <row r="1599" spans="2:4" x14ac:dyDescent="0.25">
      <c r="B1599"/>
      <c r="D1599"/>
    </row>
    <row r="1600" spans="2:4" x14ac:dyDescent="0.25">
      <c r="B1600"/>
      <c r="D1600"/>
    </row>
    <row r="1601" spans="2:4" x14ac:dyDescent="0.25">
      <c r="B1601"/>
      <c r="D1601"/>
    </row>
    <row r="1602" spans="2:4" x14ac:dyDescent="0.25">
      <c r="B1602"/>
      <c r="D1602"/>
    </row>
    <row r="1603" spans="2:4" x14ac:dyDescent="0.25">
      <c r="B1603"/>
      <c r="D1603"/>
    </row>
    <row r="1604" spans="2:4" x14ac:dyDescent="0.25">
      <c r="B1604"/>
      <c r="D1604"/>
    </row>
    <row r="1605" spans="2:4" x14ac:dyDescent="0.25">
      <c r="B1605"/>
      <c r="D1605"/>
    </row>
    <row r="1606" spans="2:4" x14ac:dyDescent="0.25">
      <c r="B1606"/>
      <c r="D1606"/>
    </row>
    <row r="1607" spans="2:4" x14ac:dyDescent="0.25">
      <c r="B1607"/>
      <c r="D1607"/>
    </row>
    <row r="1608" spans="2:4" x14ac:dyDescent="0.25">
      <c r="B1608"/>
      <c r="D1608"/>
    </row>
    <row r="1609" spans="2:4" x14ac:dyDescent="0.25">
      <c r="B1609"/>
      <c r="D1609"/>
    </row>
    <row r="1610" spans="2:4" x14ac:dyDescent="0.25">
      <c r="B1610"/>
      <c r="D1610"/>
    </row>
    <row r="1611" spans="2:4" x14ac:dyDescent="0.25">
      <c r="B1611"/>
      <c r="D1611"/>
    </row>
    <row r="1612" spans="2:4" x14ac:dyDescent="0.25">
      <c r="B1612"/>
      <c r="D1612"/>
    </row>
    <row r="1613" spans="2:4" x14ac:dyDescent="0.25">
      <c r="B1613"/>
      <c r="D1613"/>
    </row>
    <row r="1614" spans="2:4" x14ac:dyDescent="0.25">
      <c r="B1614"/>
      <c r="D1614"/>
    </row>
    <row r="1615" spans="2:4" x14ac:dyDescent="0.25">
      <c r="B1615"/>
      <c r="D1615"/>
    </row>
    <row r="1616" spans="2:4" x14ac:dyDescent="0.25">
      <c r="B1616"/>
      <c r="D1616"/>
    </row>
    <row r="1617" spans="2:4" x14ac:dyDescent="0.25">
      <c r="B1617"/>
      <c r="D1617"/>
    </row>
    <row r="1618" spans="2:4" x14ac:dyDescent="0.25">
      <c r="B1618"/>
      <c r="D1618"/>
    </row>
    <row r="1619" spans="2:4" x14ac:dyDescent="0.25">
      <c r="B1619"/>
      <c r="D1619"/>
    </row>
    <row r="1620" spans="2:4" x14ac:dyDescent="0.25">
      <c r="B1620"/>
      <c r="D1620"/>
    </row>
    <row r="1621" spans="2:4" x14ac:dyDescent="0.25">
      <c r="B1621"/>
      <c r="D1621"/>
    </row>
    <row r="1622" spans="2:4" x14ac:dyDescent="0.25">
      <c r="B1622"/>
      <c r="D1622"/>
    </row>
    <row r="1623" spans="2:4" x14ac:dyDescent="0.25">
      <c r="B1623"/>
      <c r="D1623"/>
    </row>
    <row r="1624" spans="2:4" x14ac:dyDescent="0.25">
      <c r="B1624"/>
      <c r="D1624"/>
    </row>
    <row r="1625" spans="2:4" x14ac:dyDescent="0.25">
      <c r="B1625"/>
      <c r="D1625"/>
    </row>
    <row r="1626" spans="2:4" x14ac:dyDescent="0.25">
      <c r="B1626"/>
      <c r="D1626"/>
    </row>
    <row r="1627" spans="2:4" x14ac:dyDescent="0.25">
      <c r="B1627"/>
      <c r="D1627"/>
    </row>
    <row r="1628" spans="2:4" x14ac:dyDescent="0.25">
      <c r="B1628"/>
      <c r="D1628"/>
    </row>
    <row r="1629" spans="2:4" x14ac:dyDescent="0.25">
      <c r="B1629"/>
      <c r="D1629"/>
    </row>
    <row r="1630" spans="2:4" x14ac:dyDescent="0.25">
      <c r="B1630"/>
      <c r="D1630"/>
    </row>
    <row r="1631" spans="2:4" x14ac:dyDescent="0.25">
      <c r="B1631"/>
      <c r="D1631"/>
    </row>
    <row r="1632" spans="2:4" x14ac:dyDescent="0.25">
      <c r="B1632"/>
      <c r="D1632"/>
    </row>
    <row r="1633" spans="2:4" x14ac:dyDescent="0.25">
      <c r="B1633"/>
      <c r="D1633"/>
    </row>
    <row r="1634" spans="2:4" x14ac:dyDescent="0.25">
      <c r="B1634"/>
      <c r="D1634"/>
    </row>
    <row r="1635" spans="2:4" x14ac:dyDescent="0.25">
      <c r="B1635"/>
      <c r="D1635"/>
    </row>
    <row r="1636" spans="2:4" x14ac:dyDescent="0.25">
      <c r="B1636"/>
      <c r="D1636"/>
    </row>
    <row r="1637" spans="2:4" x14ac:dyDescent="0.25">
      <c r="B1637"/>
      <c r="D1637"/>
    </row>
    <row r="1638" spans="2:4" x14ac:dyDescent="0.25">
      <c r="B1638"/>
      <c r="D1638"/>
    </row>
    <row r="1639" spans="2:4" x14ac:dyDescent="0.25">
      <c r="B1639"/>
      <c r="D1639"/>
    </row>
    <row r="1640" spans="2:4" x14ac:dyDescent="0.25">
      <c r="B1640"/>
      <c r="D1640"/>
    </row>
    <row r="1641" spans="2:4" x14ac:dyDescent="0.25">
      <c r="B1641"/>
      <c r="D1641"/>
    </row>
    <row r="1642" spans="2:4" x14ac:dyDescent="0.25">
      <c r="B1642"/>
      <c r="D1642"/>
    </row>
    <row r="1643" spans="2:4" x14ac:dyDescent="0.25">
      <c r="B1643"/>
      <c r="D1643"/>
    </row>
    <row r="1644" spans="2:4" x14ac:dyDescent="0.25">
      <c r="B1644"/>
      <c r="D1644"/>
    </row>
    <row r="1645" spans="2:4" x14ac:dyDescent="0.25">
      <c r="B1645"/>
      <c r="D1645"/>
    </row>
    <row r="1646" spans="2:4" x14ac:dyDescent="0.25">
      <c r="B1646"/>
      <c r="D1646"/>
    </row>
    <row r="1647" spans="2:4" x14ac:dyDescent="0.25">
      <c r="B1647"/>
      <c r="D1647"/>
    </row>
    <row r="1648" spans="2:4" x14ac:dyDescent="0.25">
      <c r="B1648"/>
      <c r="D1648"/>
    </row>
    <row r="1649" spans="2:4" x14ac:dyDescent="0.25">
      <c r="B1649"/>
      <c r="D1649"/>
    </row>
    <row r="1650" spans="2:4" x14ac:dyDescent="0.25">
      <c r="B1650"/>
      <c r="D1650"/>
    </row>
    <row r="1651" spans="2:4" x14ac:dyDescent="0.25">
      <c r="B1651"/>
      <c r="D1651"/>
    </row>
    <row r="1652" spans="2:4" x14ac:dyDescent="0.25">
      <c r="B1652"/>
      <c r="D1652"/>
    </row>
    <row r="1653" spans="2:4" x14ac:dyDescent="0.25">
      <c r="B1653"/>
      <c r="D1653"/>
    </row>
    <row r="1654" spans="2:4" x14ac:dyDescent="0.25">
      <c r="B1654"/>
      <c r="D1654"/>
    </row>
    <row r="1655" spans="2:4" x14ac:dyDescent="0.25">
      <c r="B1655"/>
      <c r="D1655"/>
    </row>
    <row r="1656" spans="2:4" x14ac:dyDescent="0.25">
      <c r="B1656"/>
      <c r="D1656"/>
    </row>
    <row r="1657" spans="2:4" x14ac:dyDescent="0.25">
      <c r="B1657"/>
      <c r="D1657"/>
    </row>
    <row r="1658" spans="2:4" x14ac:dyDescent="0.25">
      <c r="B1658"/>
      <c r="D1658"/>
    </row>
    <row r="1659" spans="2:4" x14ac:dyDescent="0.25">
      <c r="B1659"/>
      <c r="D1659"/>
    </row>
    <row r="1660" spans="2:4" x14ac:dyDescent="0.25">
      <c r="B1660"/>
      <c r="D1660"/>
    </row>
    <row r="1661" spans="2:4" x14ac:dyDescent="0.25">
      <c r="B1661"/>
      <c r="D1661"/>
    </row>
    <row r="1662" spans="2:4" x14ac:dyDescent="0.25">
      <c r="B1662"/>
      <c r="D1662"/>
    </row>
    <row r="1663" spans="2:4" x14ac:dyDescent="0.25">
      <c r="B1663"/>
      <c r="D1663"/>
    </row>
    <row r="1664" spans="2:4" x14ac:dyDescent="0.25">
      <c r="B1664"/>
      <c r="D1664"/>
    </row>
    <row r="1665" spans="2:4" x14ac:dyDescent="0.25">
      <c r="B1665"/>
      <c r="D1665"/>
    </row>
    <row r="1666" spans="2:4" x14ac:dyDescent="0.25">
      <c r="B1666"/>
      <c r="D1666"/>
    </row>
    <row r="1667" spans="2:4" x14ac:dyDescent="0.25">
      <c r="B1667"/>
      <c r="D1667"/>
    </row>
    <row r="1668" spans="2:4" x14ac:dyDescent="0.25">
      <c r="B1668"/>
      <c r="D1668"/>
    </row>
    <row r="1669" spans="2:4" x14ac:dyDescent="0.25">
      <c r="B1669"/>
      <c r="D1669"/>
    </row>
    <row r="1670" spans="2:4" x14ac:dyDescent="0.25">
      <c r="B1670"/>
      <c r="D1670"/>
    </row>
    <row r="1671" spans="2:4" x14ac:dyDescent="0.25">
      <c r="B1671"/>
      <c r="D1671"/>
    </row>
    <row r="1672" spans="2:4" x14ac:dyDescent="0.25">
      <c r="B1672"/>
      <c r="D1672"/>
    </row>
    <row r="1673" spans="2:4" x14ac:dyDescent="0.25">
      <c r="B1673"/>
      <c r="D1673"/>
    </row>
    <row r="1674" spans="2:4" x14ac:dyDescent="0.25">
      <c r="B1674"/>
      <c r="D1674"/>
    </row>
    <row r="1675" spans="2:4" x14ac:dyDescent="0.25">
      <c r="B1675"/>
      <c r="D1675"/>
    </row>
    <row r="1676" spans="2:4" x14ac:dyDescent="0.25">
      <c r="B1676"/>
      <c r="D1676"/>
    </row>
    <row r="1677" spans="2:4" x14ac:dyDescent="0.25">
      <c r="B1677"/>
      <c r="D1677"/>
    </row>
    <row r="1678" spans="2:4" x14ac:dyDescent="0.25">
      <c r="B1678"/>
      <c r="D1678"/>
    </row>
    <row r="1679" spans="2:4" x14ac:dyDescent="0.25">
      <c r="B1679"/>
      <c r="D1679"/>
    </row>
    <row r="1680" spans="2:4" x14ac:dyDescent="0.25">
      <c r="B1680"/>
      <c r="D1680"/>
    </row>
    <row r="1681" spans="2:4" x14ac:dyDescent="0.25">
      <c r="B1681"/>
      <c r="D1681"/>
    </row>
    <row r="1682" spans="2:4" x14ac:dyDescent="0.25">
      <c r="B1682"/>
      <c r="D1682"/>
    </row>
    <row r="1683" spans="2:4" x14ac:dyDescent="0.25">
      <c r="B1683"/>
      <c r="D1683"/>
    </row>
    <row r="1684" spans="2:4" x14ac:dyDescent="0.25">
      <c r="B1684"/>
      <c r="D1684"/>
    </row>
    <row r="1685" spans="2:4" x14ac:dyDescent="0.25">
      <c r="B1685"/>
      <c r="D1685"/>
    </row>
    <row r="1686" spans="2:4" x14ac:dyDescent="0.25">
      <c r="B1686"/>
      <c r="D1686"/>
    </row>
    <row r="1687" spans="2:4" x14ac:dyDescent="0.25">
      <c r="B1687"/>
      <c r="D1687"/>
    </row>
    <row r="1688" spans="2:4" x14ac:dyDescent="0.25">
      <c r="B1688"/>
      <c r="D1688"/>
    </row>
    <row r="1689" spans="2:4" x14ac:dyDescent="0.25">
      <c r="B1689"/>
      <c r="D1689"/>
    </row>
    <row r="1690" spans="2:4" x14ac:dyDescent="0.25">
      <c r="B1690"/>
      <c r="D1690"/>
    </row>
    <row r="1691" spans="2:4" x14ac:dyDescent="0.25">
      <c r="B1691"/>
      <c r="D1691"/>
    </row>
    <row r="1692" spans="2:4" x14ac:dyDescent="0.25">
      <c r="B1692"/>
      <c r="D1692"/>
    </row>
    <row r="1693" spans="2:4" x14ac:dyDescent="0.25">
      <c r="B1693"/>
      <c r="D1693"/>
    </row>
    <row r="1694" spans="2:4" x14ac:dyDescent="0.25">
      <c r="B1694"/>
      <c r="D1694"/>
    </row>
    <row r="1695" spans="2:4" x14ac:dyDescent="0.25">
      <c r="B1695"/>
      <c r="D1695"/>
    </row>
    <row r="1696" spans="2:4" x14ac:dyDescent="0.25">
      <c r="B1696"/>
      <c r="D1696"/>
    </row>
    <row r="1697" spans="2:4" x14ac:dyDescent="0.25">
      <c r="B1697"/>
      <c r="D1697"/>
    </row>
    <row r="1698" spans="2:4" x14ac:dyDescent="0.25">
      <c r="B1698"/>
      <c r="D1698"/>
    </row>
    <row r="1699" spans="2:4" x14ac:dyDescent="0.25">
      <c r="B1699"/>
      <c r="D1699"/>
    </row>
    <row r="1700" spans="2:4" x14ac:dyDescent="0.25">
      <c r="B1700"/>
      <c r="D1700"/>
    </row>
    <row r="1701" spans="2:4" x14ac:dyDescent="0.25">
      <c r="B1701"/>
      <c r="D1701"/>
    </row>
    <row r="1702" spans="2:4" x14ac:dyDescent="0.25">
      <c r="B1702"/>
      <c r="D1702"/>
    </row>
    <row r="1703" spans="2:4" x14ac:dyDescent="0.25">
      <c r="B1703"/>
      <c r="D1703"/>
    </row>
    <row r="1704" spans="2:4" x14ac:dyDescent="0.25">
      <c r="B1704"/>
      <c r="D1704"/>
    </row>
    <row r="1705" spans="2:4" x14ac:dyDescent="0.25">
      <c r="B1705"/>
      <c r="D1705"/>
    </row>
    <row r="1706" spans="2:4" x14ac:dyDescent="0.25">
      <c r="B1706"/>
      <c r="D1706"/>
    </row>
    <row r="1707" spans="2:4" x14ac:dyDescent="0.25">
      <c r="B1707"/>
      <c r="D1707"/>
    </row>
    <row r="1708" spans="2:4" x14ac:dyDescent="0.25">
      <c r="B1708"/>
      <c r="D1708"/>
    </row>
    <row r="1709" spans="2:4" x14ac:dyDescent="0.25">
      <c r="B1709"/>
      <c r="D1709"/>
    </row>
    <row r="1710" spans="2:4" x14ac:dyDescent="0.25">
      <c r="B1710"/>
      <c r="D1710"/>
    </row>
    <row r="1711" spans="2:4" x14ac:dyDescent="0.25">
      <c r="B1711"/>
      <c r="D1711"/>
    </row>
    <row r="1712" spans="2:4" x14ac:dyDescent="0.25">
      <c r="B1712"/>
      <c r="D1712"/>
    </row>
    <row r="1713" spans="2:4" x14ac:dyDescent="0.25">
      <c r="B1713"/>
      <c r="D1713"/>
    </row>
    <row r="1714" spans="2:4" x14ac:dyDescent="0.25">
      <c r="B1714"/>
      <c r="D1714"/>
    </row>
    <row r="1715" spans="2:4" x14ac:dyDescent="0.25">
      <c r="B1715"/>
      <c r="D1715"/>
    </row>
    <row r="1716" spans="2:4" x14ac:dyDescent="0.25">
      <c r="B1716"/>
      <c r="D1716"/>
    </row>
    <row r="1717" spans="2:4" x14ac:dyDescent="0.25">
      <c r="B1717"/>
      <c r="D1717"/>
    </row>
    <row r="1718" spans="2:4" x14ac:dyDescent="0.25">
      <c r="B1718"/>
      <c r="D1718"/>
    </row>
    <row r="1719" spans="2:4" x14ac:dyDescent="0.25">
      <c r="B1719"/>
      <c r="D1719"/>
    </row>
    <row r="1720" spans="2:4" x14ac:dyDescent="0.25">
      <c r="B1720"/>
      <c r="D1720"/>
    </row>
    <row r="1721" spans="2:4" x14ac:dyDescent="0.25">
      <c r="B1721"/>
      <c r="D1721"/>
    </row>
    <row r="1722" spans="2:4" x14ac:dyDescent="0.25">
      <c r="B1722"/>
      <c r="D1722"/>
    </row>
    <row r="1723" spans="2:4" x14ac:dyDescent="0.25">
      <c r="B1723"/>
      <c r="D1723"/>
    </row>
    <row r="1724" spans="2:4" x14ac:dyDescent="0.25">
      <c r="B1724"/>
      <c r="D1724"/>
    </row>
    <row r="1725" spans="2:4" x14ac:dyDescent="0.25">
      <c r="B1725"/>
      <c r="D1725"/>
    </row>
    <row r="1726" spans="2:4" x14ac:dyDescent="0.25">
      <c r="B1726"/>
      <c r="D1726"/>
    </row>
    <row r="1727" spans="2:4" x14ac:dyDescent="0.25">
      <c r="B1727"/>
      <c r="D1727"/>
    </row>
    <row r="1728" spans="2:4" x14ac:dyDescent="0.25">
      <c r="B1728"/>
      <c r="D1728"/>
    </row>
    <row r="1729" spans="2:4" x14ac:dyDescent="0.25">
      <c r="B1729"/>
      <c r="D1729"/>
    </row>
    <row r="1730" spans="2:4" x14ac:dyDescent="0.25">
      <c r="B1730"/>
      <c r="D1730"/>
    </row>
    <row r="1731" spans="2:4" x14ac:dyDescent="0.25">
      <c r="B1731"/>
      <c r="D1731"/>
    </row>
    <row r="1732" spans="2:4" x14ac:dyDescent="0.25">
      <c r="B1732"/>
      <c r="D1732"/>
    </row>
    <row r="1733" spans="2:4" x14ac:dyDescent="0.25">
      <c r="B1733"/>
      <c r="D1733"/>
    </row>
    <row r="1734" spans="2:4" x14ac:dyDescent="0.25">
      <c r="B1734"/>
      <c r="D1734"/>
    </row>
    <row r="1735" spans="2:4" x14ac:dyDescent="0.25">
      <c r="B1735"/>
      <c r="D1735"/>
    </row>
    <row r="1736" spans="2:4" x14ac:dyDescent="0.25">
      <c r="B1736"/>
      <c r="D1736"/>
    </row>
    <row r="1737" spans="2:4" x14ac:dyDescent="0.25">
      <c r="B1737"/>
      <c r="D1737"/>
    </row>
    <row r="1738" spans="2:4" x14ac:dyDescent="0.25">
      <c r="B1738"/>
      <c r="D1738"/>
    </row>
    <row r="1739" spans="2:4" x14ac:dyDescent="0.25">
      <c r="B1739"/>
      <c r="D1739"/>
    </row>
    <row r="1740" spans="2:4" x14ac:dyDescent="0.25">
      <c r="B1740"/>
      <c r="D1740"/>
    </row>
    <row r="1741" spans="2:4" x14ac:dyDescent="0.25">
      <c r="B1741"/>
      <c r="D1741"/>
    </row>
    <row r="1742" spans="2:4" x14ac:dyDescent="0.25">
      <c r="B1742"/>
      <c r="D1742"/>
    </row>
    <row r="1743" spans="2:4" x14ac:dyDescent="0.25">
      <c r="B1743"/>
      <c r="D1743"/>
    </row>
    <row r="1744" spans="2:4" x14ac:dyDescent="0.25">
      <c r="B1744"/>
      <c r="D1744"/>
    </row>
    <row r="1745" spans="2:4" x14ac:dyDescent="0.25">
      <c r="B1745"/>
      <c r="D1745"/>
    </row>
    <row r="1746" spans="2:4" x14ac:dyDescent="0.25">
      <c r="B1746"/>
      <c r="D1746"/>
    </row>
    <row r="1747" spans="2:4" x14ac:dyDescent="0.25">
      <c r="B1747"/>
      <c r="D1747"/>
    </row>
    <row r="1748" spans="2:4" x14ac:dyDescent="0.25">
      <c r="B1748"/>
      <c r="D1748"/>
    </row>
    <row r="1749" spans="2:4" x14ac:dyDescent="0.25">
      <c r="B1749"/>
      <c r="D1749"/>
    </row>
    <row r="1750" spans="2:4" x14ac:dyDescent="0.25">
      <c r="B1750"/>
      <c r="D1750"/>
    </row>
    <row r="1751" spans="2:4" x14ac:dyDescent="0.25">
      <c r="B1751"/>
      <c r="D1751"/>
    </row>
    <row r="1752" spans="2:4" x14ac:dyDescent="0.25">
      <c r="B1752"/>
      <c r="D1752"/>
    </row>
    <row r="1753" spans="2:4" x14ac:dyDescent="0.25">
      <c r="B1753"/>
      <c r="D1753"/>
    </row>
    <row r="1754" spans="2:4" x14ac:dyDescent="0.25">
      <c r="B1754"/>
      <c r="D1754"/>
    </row>
    <row r="1755" spans="2:4" x14ac:dyDescent="0.25">
      <c r="B1755"/>
      <c r="D1755"/>
    </row>
    <row r="1756" spans="2:4" x14ac:dyDescent="0.25">
      <c r="B1756"/>
      <c r="D1756"/>
    </row>
    <row r="1757" spans="2:4" x14ac:dyDescent="0.25">
      <c r="B1757"/>
      <c r="D1757"/>
    </row>
    <row r="1758" spans="2:4" x14ac:dyDescent="0.25">
      <c r="B1758"/>
      <c r="D1758"/>
    </row>
    <row r="1759" spans="2:4" x14ac:dyDescent="0.25">
      <c r="B1759"/>
      <c r="D1759"/>
    </row>
    <row r="1760" spans="2:4" x14ac:dyDescent="0.25">
      <c r="B1760"/>
      <c r="D1760"/>
    </row>
    <row r="1761" spans="2:4" x14ac:dyDescent="0.25">
      <c r="B1761"/>
      <c r="D1761"/>
    </row>
    <row r="1762" spans="2:4" x14ac:dyDescent="0.25">
      <c r="B1762"/>
      <c r="D1762"/>
    </row>
    <row r="1763" spans="2:4" x14ac:dyDescent="0.25">
      <c r="B1763"/>
      <c r="D1763"/>
    </row>
    <row r="1764" spans="2:4" x14ac:dyDescent="0.25">
      <c r="B1764"/>
      <c r="D1764"/>
    </row>
    <row r="1765" spans="2:4" x14ac:dyDescent="0.25">
      <c r="B1765"/>
      <c r="D1765"/>
    </row>
    <row r="1766" spans="2:4" x14ac:dyDescent="0.25">
      <c r="B1766"/>
      <c r="D1766"/>
    </row>
    <row r="1767" spans="2:4" x14ac:dyDescent="0.25">
      <c r="B1767"/>
      <c r="D1767"/>
    </row>
    <row r="1768" spans="2:4" x14ac:dyDescent="0.25">
      <c r="B1768"/>
      <c r="D1768"/>
    </row>
    <row r="1769" spans="2:4" x14ac:dyDescent="0.25">
      <c r="B1769"/>
      <c r="D1769"/>
    </row>
    <row r="1770" spans="2:4" x14ac:dyDescent="0.25">
      <c r="B1770"/>
      <c r="D1770"/>
    </row>
    <row r="1771" spans="2:4" x14ac:dyDescent="0.25">
      <c r="B1771"/>
      <c r="D1771"/>
    </row>
    <row r="1772" spans="2:4" x14ac:dyDescent="0.25">
      <c r="B1772"/>
      <c r="D1772"/>
    </row>
    <row r="1773" spans="2:4" x14ac:dyDescent="0.25">
      <c r="B1773"/>
      <c r="D1773"/>
    </row>
    <row r="1774" spans="2:4" x14ac:dyDescent="0.25">
      <c r="B1774"/>
      <c r="D1774"/>
    </row>
    <row r="1775" spans="2:4" x14ac:dyDescent="0.25">
      <c r="B1775"/>
      <c r="D1775"/>
    </row>
    <row r="1776" spans="2:4" x14ac:dyDescent="0.25">
      <c r="B1776"/>
      <c r="D1776"/>
    </row>
    <row r="1777" spans="2:4" x14ac:dyDescent="0.25">
      <c r="B1777"/>
      <c r="D1777"/>
    </row>
    <row r="1778" spans="2:4" x14ac:dyDescent="0.25">
      <c r="B1778"/>
      <c r="D1778"/>
    </row>
    <row r="1779" spans="2:4" x14ac:dyDescent="0.25">
      <c r="B1779"/>
      <c r="D1779"/>
    </row>
    <row r="1780" spans="2:4" x14ac:dyDescent="0.25">
      <c r="B1780"/>
      <c r="D1780"/>
    </row>
    <row r="1781" spans="2:4" x14ac:dyDescent="0.25">
      <c r="B1781"/>
      <c r="D1781"/>
    </row>
    <row r="1782" spans="2:4" x14ac:dyDescent="0.25">
      <c r="B1782"/>
      <c r="D1782"/>
    </row>
    <row r="1783" spans="2:4" x14ac:dyDescent="0.25">
      <c r="B1783"/>
      <c r="D1783"/>
    </row>
    <row r="1784" spans="2:4" x14ac:dyDescent="0.25">
      <c r="B1784"/>
      <c r="D1784"/>
    </row>
    <row r="1785" spans="2:4" x14ac:dyDescent="0.25">
      <c r="B1785"/>
      <c r="D1785"/>
    </row>
    <row r="1786" spans="2:4" x14ac:dyDescent="0.25">
      <c r="B1786"/>
      <c r="D1786"/>
    </row>
    <row r="1787" spans="2:4" x14ac:dyDescent="0.25">
      <c r="B1787"/>
      <c r="D1787"/>
    </row>
    <row r="1788" spans="2:4" x14ac:dyDescent="0.25">
      <c r="B1788"/>
      <c r="D1788"/>
    </row>
    <row r="1789" spans="2:4" x14ac:dyDescent="0.25">
      <c r="B1789"/>
      <c r="D1789"/>
    </row>
    <row r="1790" spans="2:4" x14ac:dyDescent="0.25">
      <c r="B1790"/>
      <c r="D1790"/>
    </row>
    <row r="1791" spans="2:4" x14ac:dyDescent="0.25">
      <c r="B1791"/>
      <c r="D1791"/>
    </row>
    <row r="1792" spans="2:4" x14ac:dyDescent="0.25">
      <c r="B1792"/>
      <c r="D1792"/>
    </row>
    <row r="1793" spans="2:4" x14ac:dyDescent="0.25">
      <c r="B1793"/>
      <c r="D1793"/>
    </row>
    <row r="1794" spans="2:4" x14ac:dyDescent="0.25">
      <c r="B1794"/>
      <c r="D1794"/>
    </row>
    <row r="1795" spans="2:4" x14ac:dyDescent="0.25">
      <c r="B1795"/>
      <c r="D1795"/>
    </row>
    <row r="1796" spans="2:4" x14ac:dyDescent="0.25">
      <c r="B1796"/>
      <c r="D1796"/>
    </row>
    <row r="1797" spans="2:4" x14ac:dyDescent="0.25">
      <c r="B1797"/>
      <c r="D1797"/>
    </row>
    <row r="1798" spans="2:4" x14ac:dyDescent="0.25">
      <c r="B1798"/>
      <c r="D1798"/>
    </row>
    <row r="1799" spans="2:4" x14ac:dyDescent="0.25">
      <c r="B1799"/>
      <c r="D1799"/>
    </row>
    <row r="1800" spans="2:4" x14ac:dyDescent="0.25">
      <c r="B1800"/>
      <c r="D1800"/>
    </row>
    <row r="1801" spans="2:4" x14ac:dyDescent="0.25">
      <c r="B1801"/>
      <c r="D1801"/>
    </row>
    <row r="1802" spans="2:4" x14ac:dyDescent="0.25">
      <c r="B1802"/>
      <c r="D1802"/>
    </row>
    <row r="1803" spans="2:4" x14ac:dyDescent="0.25">
      <c r="B1803"/>
      <c r="D1803"/>
    </row>
    <row r="1804" spans="2:4" x14ac:dyDescent="0.25">
      <c r="B1804"/>
      <c r="D1804"/>
    </row>
    <row r="1805" spans="2:4" x14ac:dyDescent="0.25">
      <c r="B1805"/>
      <c r="D1805"/>
    </row>
    <row r="1806" spans="2:4" x14ac:dyDescent="0.25">
      <c r="B1806"/>
      <c r="D1806"/>
    </row>
    <row r="1807" spans="2:4" x14ac:dyDescent="0.25">
      <c r="B1807"/>
      <c r="D1807"/>
    </row>
    <row r="1808" spans="2:4" x14ac:dyDescent="0.25">
      <c r="B1808"/>
      <c r="D1808"/>
    </row>
    <row r="1809" spans="2:4" x14ac:dyDescent="0.25">
      <c r="B1809"/>
      <c r="D1809"/>
    </row>
    <row r="1810" spans="2:4" x14ac:dyDescent="0.25">
      <c r="B1810"/>
      <c r="D1810"/>
    </row>
    <row r="1811" spans="2:4" x14ac:dyDescent="0.25">
      <c r="B1811"/>
      <c r="D1811"/>
    </row>
    <row r="1812" spans="2:4" x14ac:dyDescent="0.25">
      <c r="B1812"/>
      <c r="D1812"/>
    </row>
    <row r="1813" spans="2:4" x14ac:dyDescent="0.25">
      <c r="B1813"/>
      <c r="D1813"/>
    </row>
    <row r="1814" spans="2:4" x14ac:dyDescent="0.25">
      <c r="B1814"/>
      <c r="D1814"/>
    </row>
    <row r="1815" spans="2:4" x14ac:dyDescent="0.25">
      <c r="B1815"/>
      <c r="D1815"/>
    </row>
    <row r="1816" spans="2:4" x14ac:dyDescent="0.25">
      <c r="B1816"/>
      <c r="D1816"/>
    </row>
    <row r="1817" spans="2:4" x14ac:dyDescent="0.25">
      <c r="B1817"/>
      <c r="D1817"/>
    </row>
    <row r="1818" spans="2:4" x14ac:dyDescent="0.25">
      <c r="B1818"/>
      <c r="D1818"/>
    </row>
    <row r="1819" spans="2:4" x14ac:dyDescent="0.25">
      <c r="B1819"/>
      <c r="D1819"/>
    </row>
    <row r="1820" spans="2:4" x14ac:dyDescent="0.25">
      <c r="B1820"/>
      <c r="D1820"/>
    </row>
    <row r="1821" spans="2:4" x14ac:dyDescent="0.25">
      <c r="B1821"/>
      <c r="D1821"/>
    </row>
    <row r="1822" spans="2:4" x14ac:dyDescent="0.25">
      <c r="B1822"/>
      <c r="D1822"/>
    </row>
    <row r="1823" spans="2:4" x14ac:dyDescent="0.25">
      <c r="B1823"/>
      <c r="D1823"/>
    </row>
    <row r="1824" spans="2:4" x14ac:dyDescent="0.25">
      <c r="B1824"/>
      <c r="D1824"/>
    </row>
    <row r="1825" spans="2:4" x14ac:dyDescent="0.25">
      <c r="B1825"/>
      <c r="D1825"/>
    </row>
    <row r="1826" spans="2:4" x14ac:dyDescent="0.25">
      <c r="B1826"/>
      <c r="D1826"/>
    </row>
    <row r="1827" spans="2:4" x14ac:dyDescent="0.25">
      <c r="B1827"/>
      <c r="D1827"/>
    </row>
    <row r="1828" spans="2:4" x14ac:dyDescent="0.25">
      <c r="B1828"/>
      <c r="D1828"/>
    </row>
    <row r="1829" spans="2:4" x14ac:dyDescent="0.25">
      <c r="B1829"/>
      <c r="D1829"/>
    </row>
    <row r="1830" spans="2:4" x14ac:dyDescent="0.25">
      <c r="B1830"/>
      <c r="D1830"/>
    </row>
    <row r="1831" spans="2:4" x14ac:dyDescent="0.25">
      <c r="B1831"/>
      <c r="D1831"/>
    </row>
    <row r="1832" spans="2:4" x14ac:dyDescent="0.25">
      <c r="B1832"/>
      <c r="D1832"/>
    </row>
    <row r="1833" spans="2:4" x14ac:dyDescent="0.25">
      <c r="B1833"/>
      <c r="D1833"/>
    </row>
    <row r="1834" spans="2:4" x14ac:dyDescent="0.25">
      <c r="B1834"/>
      <c r="D1834"/>
    </row>
    <row r="1835" spans="2:4" x14ac:dyDescent="0.25">
      <c r="B1835"/>
      <c r="D1835"/>
    </row>
    <row r="1836" spans="2:4" x14ac:dyDescent="0.25">
      <c r="B1836"/>
      <c r="D1836"/>
    </row>
    <row r="1837" spans="2:4" x14ac:dyDescent="0.25">
      <c r="B1837"/>
      <c r="D1837"/>
    </row>
    <row r="1838" spans="2:4" x14ac:dyDescent="0.25">
      <c r="B1838"/>
      <c r="D1838"/>
    </row>
    <row r="1839" spans="2:4" x14ac:dyDescent="0.25">
      <c r="B1839"/>
      <c r="D1839"/>
    </row>
    <row r="1840" spans="2:4" x14ac:dyDescent="0.25">
      <c r="B1840"/>
      <c r="D1840"/>
    </row>
    <row r="1841" spans="2:4" x14ac:dyDescent="0.25">
      <c r="B1841"/>
      <c r="D1841"/>
    </row>
    <row r="1842" spans="2:4" x14ac:dyDescent="0.25">
      <c r="B1842"/>
      <c r="D1842"/>
    </row>
    <row r="1843" spans="2:4" x14ac:dyDescent="0.25">
      <c r="B1843"/>
      <c r="D1843"/>
    </row>
    <row r="1844" spans="2:4" x14ac:dyDescent="0.25">
      <c r="B1844"/>
      <c r="D1844"/>
    </row>
    <row r="1845" spans="2:4" x14ac:dyDescent="0.25">
      <c r="B1845"/>
      <c r="D1845"/>
    </row>
    <row r="1846" spans="2:4" x14ac:dyDescent="0.25">
      <c r="B1846"/>
      <c r="D1846"/>
    </row>
    <row r="1847" spans="2:4" x14ac:dyDescent="0.25">
      <c r="B1847"/>
      <c r="D1847"/>
    </row>
    <row r="1848" spans="2:4" x14ac:dyDescent="0.25">
      <c r="B1848"/>
      <c r="D1848"/>
    </row>
    <row r="1849" spans="2:4" x14ac:dyDescent="0.25">
      <c r="B1849"/>
      <c r="D1849"/>
    </row>
    <row r="1850" spans="2:4" x14ac:dyDescent="0.25">
      <c r="B1850"/>
      <c r="D1850"/>
    </row>
    <row r="1851" spans="2:4" x14ac:dyDescent="0.25">
      <c r="B1851"/>
      <c r="D1851"/>
    </row>
    <row r="1852" spans="2:4" x14ac:dyDescent="0.25">
      <c r="B1852"/>
      <c r="D1852"/>
    </row>
    <row r="1853" spans="2:4" x14ac:dyDescent="0.25">
      <c r="B1853"/>
      <c r="D1853"/>
    </row>
    <row r="1854" spans="2:4" x14ac:dyDescent="0.25">
      <c r="B1854"/>
      <c r="D1854"/>
    </row>
    <row r="1855" spans="2:4" x14ac:dyDescent="0.25">
      <c r="B1855"/>
      <c r="D1855"/>
    </row>
    <row r="1856" spans="2:4" x14ac:dyDescent="0.25">
      <c r="B1856"/>
      <c r="D1856"/>
    </row>
    <row r="1857" spans="2:4" x14ac:dyDescent="0.25">
      <c r="B1857"/>
      <c r="D1857"/>
    </row>
    <row r="1858" spans="2:4" x14ac:dyDescent="0.25">
      <c r="B1858"/>
      <c r="D1858"/>
    </row>
    <row r="1859" spans="2:4" x14ac:dyDescent="0.25">
      <c r="B1859"/>
      <c r="D1859"/>
    </row>
    <row r="1860" spans="2:4" x14ac:dyDescent="0.25">
      <c r="B1860"/>
      <c r="D1860"/>
    </row>
    <row r="1861" spans="2:4" x14ac:dyDescent="0.25">
      <c r="B1861"/>
      <c r="D1861"/>
    </row>
    <row r="1862" spans="2:4" x14ac:dyDescent="0.25">
      <c r="B1862"/>
      <c r="D1862"/>
    </row>
    <row r="1863" spans="2:4" x14ac:dyDescent="0.25">
      <c r="B1863"/>
      <c r="D1863"/>
    </row>
    <row r="1864" spans="2:4" x14ac:dyDescent="0.25">
      <c r="B1864"/>
      <c r="D1864"/>
    </row>
    <row r="1865" spans="2:4" x14ac:dyDescent="0.25">
      <c r="B1865"/>
      <c r="D1865"/>
    </row>
    <row r="1866" spans="2:4" x14ac:dyDescent="0.25">
      <c r="B1866"/>
      <c r="D1866"/>
    </row>
    <row r="1867" spans="2:4" x14ac:dyDescent="0.25">
      <c r="B1867"/>
      <c r="D1867"/>
    </row>
    <row r="1868" spans="2:4" x14ac:dyDescent="0.25">
      <c r="B1868"/>
      <c r="D1868"/>
    </row>
    <row r="1869" spans="2:4" x14ac:dyDescent="0.25">
      <c r="B1869"/>
      <c r="D1869"/>
    </row>
    <row r="1870" spans="2:4" x14ac:dyDescent="0.25">
      <c r="B1870"/>
      <c r="D1870"/>
    </row>
    <row r="1871" spans="2:4" x14ac:dyDescent="0.25">
      <c r="B1871"/>
      <c r="D1871"/>
    </row>
    <row r="1872" spans="2:4" x14ac:dyDescent="0.25">
      <c r="B1872"/>
      <c r="D1872"/>
    </row>
    <row r="1873" spans="2:4" x14ac:dyDescent="0.25">
      <c r="B1873"/>
      <c r="D1873"/>
    </row>
    <row r="1874" spans="2:4" x14ac:dyDescent="0.25">
      <c r="B1874"/>
      <c r="D1874"/>
    </row>
    <row r="1875" spans="2:4" x14ac:dyDescent="0.25">
      <c r="B1875"/>
      <c r="D1875"/>
    </row>
    <row r="1876" spans="2:4" x14ac:dyDescent="0.25">
      <c r="B1876"/>
      <c r="D1876"/>
    </row>
    <row r="1877" spans="2:4" x14ac:dyDescent="0.25">
      <c r="B1877"/>
      <c r="D1877"/>
    </row>
    <row r="1878" spans="2:4" x14ac:dyDescent="0.25">
      <c r="B1878"/>
      <c r="D1878"/>
    </row>
    <row r="1879" spans="2:4" x14ac:dyDescent="0.25">
      <c r="B1879"/>
      <c r="D1879"/>
    </row>
    <row r="1880" spans="2:4" x14ac:dyDescent="0.25">
      <c r="B1880"/>
      <c r="D1880"/>
    </row>
    <row r="1881" spans="2:4" x14ac:dyDescent="0.25">
      <c r="B1881"/>
      <c r="D1881"/>
    </row>
    <row r="1882" spans="2:4" x14ac:dyDescent="0.25">
      <c r="B1882"/>
      <c r="D1882"/>
    </row>
    <row r="1883" spans="2:4" x14ac:dyDescent="0.25">
      <c r="B1883"/>
      <c r="D1883"/>
    </row>
    <row r="1884" spans="2:4" x14ac:dyDescent="0.25">
      <c r="B1884"/>
      <c r="D1884"/>
    </row>
    <row r="1885" spans="2:4" x14ac:dyDescent="0.25">
      <c r="B1885"/>
      <c r="D1885"/>
    </row>
    <row r="1886" spans="2:4" x14ac:dyDescent="0.25">
      <c r="B1886"/>
      <c r="D1886"/>
    </row>
    <row r="1887" spans="2:4" x14ac:dyDescent="0.25">
      <c r="B1887"/>
      <c r="D1887"/>
    </row>
    <row r="1888" spans="2:4" x14ac:dyDescent="0.25">
      <c r="B1888"/>
      <c r="D1888"/>
    </row>
    <row r="1889" spans="2:4" x14ac:dyDescent="0.25">
      <c r="B1889"/>
      <c r="D1889"/>
    </row>
    <row r="1890" spans="2:4" x14ac:dyDescent="0.25">
      <c r="B1890"/>
      <c r="D1890"/>
    </row>
    <row r="1891" spans="2:4" x14ac:dyDescent="0.25">
      <c r="B1891"/>
      <c r="D1891"/>
    </row>
    <row r="1892" spans="2:4" x14ac:dyDescent="0.25">
      <c r="B1892"/>
      <c r="D1892"/>
    </row>
    <row r="1893" spans="2:4" x14ac:dyDescent="0.25">
      <c r="B1893"/>
      <c r="D1893"/>
    </row>
    <row r="1894" spans="2:4" x14ac:dyDescent="0.25">
      <c r="B1894"/>
      <c r="D1894"/>
    </row>
    <row r="1895" spans="2:4" x14ac:dyDescent="0.25">
      <c r="B1895"/>
      <c r="D1895"/>
    </row>
    <row r="1896" spans="2:4" x14ac:dyDescent="0.25">
      <c r="B1896"/>
      <c r="D1896"/>
    </row>
    <row r="1897" spans="2:4" x14ac:dyDescent="0.25">
      <c r="B1897"/>
      <c r="D1897"/>
    </row>
    <row r="1898" spans="2:4" x14ac:dyDescent="0.25">
      <c r="B1898"/>
      <c r="D1898"/>
    </row>
    <row r="1899" spans="2:4" x14ac:dyDescent="0.25">
      <c r="B1899"/>
      <c r="D1899"/>
    </row>
    <row r="1900" spans="2:4" x14ac:dyDescent="0.25">
      <c r="B1900"/>
      <c r="D1900"/>
    </row>
    <row r="1901" spans="2:4" x14ac:dyDescent="0.25">
      <c r="B1901"/>
      <c r="D1901"/>
    </row>
    <row r="1902" spans="2:4" x14ac:dyDescent="0.25">
      <c r="B1902"/>
      <c r="D1902"/>
    </row>
    <row r="1903" spans="2:4" x14ac:dyDescent="0.25">
      <c r="B1903"/>
      <c r="D1903"/>
    </row>
    <row r="1904" spans="2:4" x14ac:dyDescent="0.25">
      <c r="B1904"/>
      <c r="D1904"/>
    </row>
    <row r="1905" spans="2:4" x14ac:dyDescent="0.25">
      <c r="B1905"/>
      <c r="D1905"/>
    </row>
    <row r="1906" spans="2:4" x14ac:dyDescent="0.25">
      <c r="B1906"/>
      <c r="D1906"/>
    </row>
    <row r="1907" spans="2:4" x14ac:dyDescent="0.25">
      <c r="B1907"/>
      <c r="D1907"/>
    </row>
    <row r="1908" spans="2:4" x14ac:dyDescent="0.25">
      <c r="B1908"/>
      <c r="D1908"/>
    </row>
    <row r="1909" spans="2:4" x14ac:dyDescent="0.25">
      <c r="B1909"/>
      <c r="D1909"/>
    </row>
    <row r="1910" spans="2:4" x14ac:dyDescent="0.25">
      <c r="B1910"/>
      <c r="D1910"/>
    </row>
    <row r="1911" spans="2:4" x14ac:dyDescent="0.25">
      <c r="B1911"/>
      <c r="D1911"/>
    </row>
    <row r="1912" spans="2:4" x14ac:dyDescent="0.25">
      <c r="B1912"/>
      <c r="D1912"/>
    </row>
    <row r="1913" spans="2:4" x14ac:dyDescent="0.25">
      <c r="B1913"/>
      <c r="D1913"/>
    </row>
    <row r="1914" spans="2:4" x14ac:dyDescent="0.25">
      <c r="B1914"/>
      <c r="D1914"/>
    </row>
    <row r="1915" spans="2:4" x14ac:dyDescent="0.25">
      <c r="B1915"/>
      <c r="D1915"/>
    </row>
    <row r="1916" spans="2:4" x14ac:dyDescent="0.25">
      <c r="B1916"/>
      <c r="D1916"/>
    </row>
    <row r="1917" spans="2:4" x14ac:dyDescent="0.25">
      <c r="B1917"/>
      <c r="D1917"/>
    </row>
    <row r="1918" spans="2:4" x14ac:dyDescent="0.25">
      <c r="B1918"/>
      <c r="D1918"/>
    </row>
    <row r="1919" spans="2:4" x14ac:dyDescent="0.25">
      <c r="B1919"/>
      <c r="D1919"/>
    </row>
    <row r="1920" spans="2:4" x14ac:dyDescent="0.25">
      <c r="B1920"/>
      <c r="D1920"/>
    </row>
    <row r="1921" spans="2:4" x14ac:dyDescent="0.25">
      <c r="B1921"/>
      <c r="D1921"/>
    </row>
    <row r="1922" spans="2:4" x14ac:dyDescent="0.25">
      <c r="B1922"/>
      <c r="D1922"/>
    </row>
    <row r="1923" spans="2:4" x14ac:dyDescent="0.25">
      <c r="B1923"/>
      <c r="D1923"/>
    </row>
    <row r="1924" spans="2:4" x14ac:dyDescent="0.25">
      <c r="B1924"/>
      <c r="D1924"/>
    </row>
    <row r="1925" spans="2:4" x14ac:dyDescent="0.25">
      <c r="B1925"/>
      <c r="D1925"/>
    </row>
    <row r="1926" spans="2:4" x14ac:dyDescent="0.25">
      <c r="B1926"/>
      <c r="D1926"/>
    </row>
    <row r="1927" spans="2:4" x14ac:dyDescent="0.25">
      <c r="B1927"/>
      <c r="D1927"/>
    </row>
    <row r="1928" spans="2:4" x14ac:dyDescent="0.25">
      <c r="B1928"/>
      <c r="D1928"/>
    </row>
    <row r="1929" spans="2:4" x14ac:dyDescent="0.25">
      <c r="B1929"/>
      <c r="D1929"/>
    </row>
    <row r="1930" spans="2:4" x14ac:dyDescent="0.25">
      <c r="B1930"/>
      <c r="D1930"/>
    </row>
    <row r="1931" spans="2:4" x14ac:dyDescent="0.25">
      <c r="B1931"/>
      <c r="D1931"/>
    </row>
    <row r="1932" spans="2:4" x14ac:dyDescent="0.25">
      <c r="B1932"/>
      <c r="D1932"/>
    </row>
    <row r="1933" spans="2:4" x14ac:dyDescent="0.25">
      <c r="B1933"/>
      <c r="D1933"/>
    </row>
    <row r="1934" spans="2:4" x14ac:dyDescent="0.25">
      <c r="B1934"/>
      <c r="D1934"/>
    </row>
    <row r="1935" spans="2:4" x14ac:dyDescent="0.25">
      <c r="B1935"/>
      <c r="D1935"/>
    </row>
    <row r="1936" spans="2:4" x14ac:dyDescent="0.25">
      <c r="B1936"/>
      <c r="D1936"/>
    </row>
    <row r="1937" spans="2:4" x14ac:dyDescent="0.25">
      <c r="B1937"/>
      <c r="D1937"/>
    </row>
    <row r="1938" spans="2:4" x14ac:dyDescent="0.25">
      <c r="B1938"/>
      <c r="D1938"/>
    </row>
    <row r="1939" spans="2:4" x14ac:dyDescent="0.25">
      <c r="B1939"/>
      <c r="D1939"/>
    </row>
    <row r="1940" spans="2:4" x14ac:dyDescent="0.25">
      <c r="B1940"/>
      <c r="D1940"/>
    </row>
    <row r="1941" spans="2:4" x14ac:dyDescent="0.25">
      <c r="B1941"/>
      <c r="D1941"/>
    </row>
    <row r="1942" spans="2:4" x14ac:dyDescent="0.25">
      <c r="B1942"/>
      <c r="D1942"/>
    </row>
    <row r="1943" spans="2:4" x14ac:dyDescent="0.25">
      <c r="B1943"/>
      <c r="D1943"/>
    </row>
    <row r="1944" spans="2:4" x14ac:dyDescent="0.25">
      <c r="B1944"/>
      <c r="D1944"/>
    </row>
    <row r="1945" spans="2:4" x14ac:dyDescent="0.25">
      <c r="B1945"/>
      <c r="D1945"/>
    </row>
    <row r="1946" spans="2:4" x14ac:dyDescent="0.25">
      <c r="B1946"/>
      <c r="D1946"/>
    </row>
    <row r="1947" spans="2:4" x14ac:dyDescent="0.25">
      <c r="B1947"/>
      <c r="D1947"/>
    </row>
    <row r="1948" spans="2:4" x14ac:dyDescent="0.25">
      <c r="B1948"/>
      <c r="D1948"/>
    </row>
    <row r="1949" spans="2:4" x14ac:dyDescent="0.25">
      <c r="B1949"/>
      <c r="D1949"/>
    </row>
    <row r="1950" spans="2:4" x14ac:dyDescent="0.25">
      <c r="B1950"/>
      <c r="D1950"/>
    </row>
    <row r="1951" spans="2:4" x14ac:dyDescent="0.25">
      <c r="B1951"/>
      <c r="D1951"/>
    </row>
    <row r="1952" spans="2:4" x14ac:dyDescent="0.25">
      <c r="B1952"/>
      <c r="D1952"/>
    </row>
    <row r="1953" spans="2:4" x14ac:dyDescent="0.25">
      <c r="B1953"/>
      <c r="D1953"/>
    </row>
    <row r="1954" spans="2:4" x14ac:dyDescent="0.25">
      <c r="B1954"/>
      <c r="D1954"/>
    </row>
    <row r="1955" spans="2:4" x14ac:dyDescent="0.25">
      <c r="B1955"/>
      <c r="D1955"/>
    </row>
    <row r="1956" spans="2:4" x14ac:dyDescent="0.25">
      <c r="B1956"/>
      <c r="D1956"/>
    </row>
    <row r="1957" spans="2:4" x14ac:dyDescent="0.25">
      <c r="B1957"/>
      <c r="D1957"/>
    </row>
    <row r="1958" spans="2:4" x14ac:dyDescent="0.25">
      <c r="B1958"/>
      <c r="D1958"/>
    </row>
    <row r="1959" spans="2:4" x14ac:dyDescent="0.25">
      <c r="B1959"/>
      <c r="D1959"/>
    </row>
    <row r="1960" spans="2:4" x14ac:dyDescent="0.25">
      <c r="B1960"/>
      <c r="D1960"/>
    </row>
    <row r="1961" spans="2:4" x14ac:dyDescent="0.25">
      <c r="B1961"/>
      <c r="D1961"/>
    </row>
    <row r="1962" spans="2:4" x14ac:dyDescent="0.25">
      <c r="B1962"/>
      <c r="D1962"/>
    </row>
    <row r="1963" spans="2:4" x14ac:dyDescent="0.25">
      <c r="B1963"/>
      <c r="D1963"/>
    </row>
    <row r="1964" spans="2:4" x14ac:dyDescent="0.25">
      <c r="B1964"/>
      <c r="D1964"/>
    </row>
    <row r="1965" spans="2:4" x14ac:dyDescent="0.25">
      <c r="B1965"/>
      <c r="D1965"/>
    </row>
    <row r="1966" spans="2:4" x14ac:dyDescent="0.25">
      <c r="B1966"/>
      <c r="D1966"/>
    </row>
    <row r="1967" spans="2:4" x14ac:dyDescent="0.25">
      <c r="B1967"/>
      <c r="D1967"/>
    </row>
    <row r="1968" spans="2:4" x14ac:dyDescent="0.25">
      <c r="B1968"/>
      <c r="D1968"/>
    </row>
    <row r="1969" spans="2:4" x14ac:dyDescent="0.25">
      <c r="B1969"/>
      <c r="D1969"/>
    </row>
    <row r="1970" spans="2:4" x14ac:dyDescent="0.25">
      <c r="B1970"/>
      <c r="D1970"/>
    </row>
    <row r="1971" spans="2:4" x14ac:dyDescent="0.25">
      <c r="B1971"/>
      <c r="D1971"/>
    </row>
    <row r="1972" spans="2:4" x14ac:dyDescent="0.25">
      <c r="B1972"/>
      <c r="D1972"/>
    </row>
    <row r="1973" spans="2:4" x14ac:dyDescent="0.25">
      <c r="B1973"/>
      <c r="D1973"/>
    </row>
    <row r="1974" spans="2:4" x14ac:dyDescent="0.25">
      <c r="B1974"/>
      <c r="D1974"/>
    </row>
    <row r="1975" spans="2:4" x14ac:dyDescent="0.25">
      <c r="B1975"/>
      <c r="D1975"/>
    </row>
    <row r="1976" spans="2:4" x14ac:dyDescent="0.25">
      <c r="B1976"/>
      <c r="D1976"/>
    </row>
    <row r="1977" spans="2:4" x14ac:dyDescent="0.25">
      <c r="B1977"/>
      <c r="D1977"/>
    </row>
    <row r="1978" spans="2:4" x14ac:dyDescent="0.25">
      <c r="B1978"/>
      <c r="D1978"/>
    </row>
    <row r="1979" spans="2:4" x14ac:dyDescent="0.25">
      <c r="B1979"/>
      <c r="D1979"/>
    </row>
    <row r="1980" spans="2:4" x14ac:dyDescent="0.25">
      <c r="B1980"/>
      <c r="D1980"/>
    </row>
    <row r="1981" spans="2:4" x14ac:dyDescent="0.25">
      <c r="B1981"/>
      <c r="D1981"/>
    </row>
    <row r="1982" spans="2:4" x14ac:dyDescent="0.25">
      <c r="B1982"/>
      <c r="D1982"/>
    </row>
    <row r="1983" spans="2:4" x14ac:dyDescent="0.25">
      <c r="B1983"/>
      <c r="D1983"/>
    </row>
    <row r="1984" spans="2:4" x14ac:dyDescent="0.25">
      <c r="B1984"/>
      <c r="D1984"/>
    </row>
    <row r="1985" spans="2:4" x14ac:dyDescent="0.25">
      <c r="B1985"/>
      <c r="D1985"/>
    </row>
    <row r="1986" spans="2:4" x14ac:dyDescent="0.25">
      <c r="B1986"/>
      <c r="D1986"/>
    </row>
    <row r="1987" spans="2:4" x14ac:dyDescent="0.25">
      <c r="B1987"/>
      <c r="D1987"/>
    </row>
    <row r="1988" spans="2:4" x14ac:dyDescent="0.25">
      <c r="B1988"/>
      <c r="D1988"/>
    </row>
    <row r="1989" spans="2:4" x14ac:dyDescent="0.25">
      <c r="B1989"/>
      <c r="D1989"/>
    </row>
    <row r="1990" spans="2:4" x14ac:dyDescent="0.25">
      <c r="B1990"/>
      <c r="D1990"/>
    </row>
    <row r="1991" spans="2:4" x14ac:dyDescent="0.25">
      <c r="B1991"/>
      <c r="D1991"/>
    </row>
    <row r="1992" spans="2:4" x14ac:dyDescent="0.25">
      <c r="B1992"/>
      <c r="D1992"/>
    </row>
    <row r="1993" spans="2:4" x14ac:dyDescent="0.25">
      <c r="B1993"/>
      <c r="D1993"/>
    </row>
    <row r="1994" spans="2:4" x14ac:dyDescent="0.25">
      <c r="B1994"/>
      <c r="D1994"/>
    </row>
    <row r="1995" spans="2:4" x14ac:dyDescent="0.25">
      <c r="B1995"/>
      <c r="D1995"/>
    </row>
    <row r="1996" spans="2:4" x14ac:dyDescent="0.25">
      <c r="B1996"/>
      <c r="D1996"/>
    </row>
    <row r="1997" spans="2:4" x14ac:dyDescent="0.25">
      <c r="B1997"/>
      <c r="D1997"/>
    </row>
    <row r="1998" spans="2:4" x14ac:dyDescent="0.25">
      <c r="B1998"/>
      <c r="D1998"/>
    </row>
    <row r="1999" spans="2:4" x14ac:dyDescent="0.25">
      <c r="B1999"/>
      <c r="D1999"/>
    </row>
    <row r="2000" spans="2:4" x14ac:dyDescent="0.25">
      <c r="B2000"/>
      <c r="D2000"/>
    </row>
    <row r="2001" spans="2:4" x14ac:dyDescent="0.25">
      <c r="B2001"/>
      <c r="D2001"/>
    </row>
    <row r="2002" spans="2:4" x14ac:dyDescent="0.25">
      <c r="B2002"/>
      <c r="D2002"/>
    </row>
    <row r="2003" spans="2:4" x14ac:dyDescent="0.25">
      <c r="B2003"/>
      <c r="D2003"/>
    </row>
    <row r="2004" spans="2:4" x14ac:dyDescent="0.25">
      <c r="B2004"/>
      <c r="D2004"/>
    </row>
    <row r="2005" spans="2:4" x14ac:dyDescent="0.25">
      <c r="B2005"/>
      <c r="D2005"/>
    </row>
    <row r="2006" spans="2:4" x14ac:dyDescent="0.25">
      <c r="B2006"/>
      <c r="D2006"/>
    </row>
    <row r="2007" spans="2:4" x14ac:dyDescent="0.25">
      <c r="B2007"/>
      <c r="D2007"/>
    </row>
    <row r="2008" spans="2:4" x14ac:dyDescent="0.25">
      <c r="B2008"/>
      <c r="D2008"/>
    </row>
    <row r="2009" spans="2:4" x14ac:dyDescent="0.25">
      <c r="B2009"/>
      <c r="D2009"/>
    </row>
    <row r="2010" spans="2:4" x14ac:dyDescent="0.25">
      <c r="B2010"/>
      <c r="D2010"/>
    </row>
    <row r="2011" spans="2:4" x14ac:dyDescent="0.25">
      <c r="B2011"/>
      <c r="D2011"/>
    </row>
    <row r="2012" spans="2:4" x14ac:dyDescent="0.25">
      <c r="B2012"/>
      <c r="D2012"/>
    </row>
    <row r="2013" spans="2:4" x14ac:dyDescent="0.25">
      <c r="B2013"/>
      <c r="D2013"/>
    </row>
    <row r="2014" spans="2:4" x14ac:dyDescent="0.25">
      <c r="B2014"/>
      <c r="D2014"/>
    </row>
    <row r="2015" spans="2:4" x14ac:dyDescent="0.25">
      <c r="B2015"/>
      <c r="D2015"/>
    </row>
    <row r="2016" spans="2:4" x14ac:dyDescent="0.25">
      <c r="B2016"/>
      <c r="D2016"/>
    </row>
    <row r="2017" spans="2:4" x14ac:dyDescent="0.25">
      <c r="B2017"/>
      <c r="D2017"/>
    </row>
    <row r="2018" spans="2:4" x14ac:dyDescent="0.25">
      <c r="B2018"/>
      <c r="D2018"/>
    </row>
    <row r="2019" spans="2:4" x14ac:dyDescent="0.25">
      <c r="B2019"/>
      <c r="D2019"/>
    </row>
    <row r="2020" spans="2:4" x14ac:dyDescent="0.25">
      <c r="B2020"/>
      <c r="D2020"/>
    </row>
    <row r="2021" spans="2:4" x14ac:dyDescent="0.25">
      <c r="B2021"/>
      <c r="D2021"/>
    </row>
    <row r="2022" spans="2:4" x14ac:dyDescent="0.25">
      <c r="B2022"/>
      <c r="D2022"/>
    </row>
    <row r="2023" spans="2:4" x14ac:dyDescent="0.25">
      <c r="B2023"/>
      <c r="D2023"/>
    </row>
    <row r="2024" spans="2:4" x14ac:dyDescent="0.25">
      <c r="B2024"/>
      <c r="D2024"/>
    </row>
    <row r="2025" spans="2:4" x14ac:dyDescent="0.25">
      <c r="B2025"/>
      <c r="D2025"/>
    </row>
    <row r="2026" spans="2:4" x14ac:dyDescent="0.25">
      <c r="B2026"/>
      <c r="D2026"/>
    </row>
    <row r="2027" spans="2:4" x14ac:dyDescent="0.25">
      <c r="B2027"/>
      <c r="D2027"/>
    </row>
    <row r="2028" spans="2:4" x14ac:dyDescent="0.25">
      <c r="B2028"/>
      <c r="D2028"/>
    </row>
    <row r="2029" spans="2:4" x14ac:dyDescent="0.25">
      <c r="B2029"/>
      <c r="D2029"/>
    </row>
    <row r="2030" spans="2:4" x14ac:dyDescent="0.25">
      <c r="B2030"/>
      <c r="D2030"/>
    </row>
    <row r="2031" spans="2:4" x14ac:dyDescent="0.25">
      <c r="B2031"/>
      <c r="D2031"/>
    </row>
    <row r="2032" spans="2:4" x14ac:dyDescent="0.25">
      <c r="B2032"/>
      <c r="D2032"/>
    </row>
    <row r="2033" spans="2:4" x14ac:dyDescent="0.25">
      <c r="B2033"/>
      <c r="D2033"/>
    </row>
    <row r="2034" spans="2:4" x14ac:dyDescent="0.25">
      <c r="B2034"/>
      <c r="D2034"/>
    </row>
    <row r="2035" spans="2:4" x14ac:dyDescent="0.25">
      <c r="B2035"/>
      <c r="D2035"/>
    </row>
    <row r="2036" spans="2:4" x14ac:dyDescent="0.25">
      <c r="B2036"/>
      <c r="D2036"/>
    </row>
    <row r="2037" spans="2:4" x14ac:dyDescent="0.25">
      <c r="B2037"/>
      <c r="D2037"/>
    </row>
    <row r="2038" spans="2:4" x14ac:dyDescent="0.25">
      <c r="B2038"/>
      <c r="D2038"/>
    </row>
    <row r="2039" spans="2:4" x14ac:dyDescent="0.25">
      <c r="B2039"/>
      <c r="D2039"/>
    </row>
    <row r="2040" spans="2:4" x14ac:dyDescent="0.25">
      <c r="B2040"/>
      <c r="D2040"/>
    </row>
    <row r="2041" spans="2:4" x14ac:dyDescent="0.25">
      <c r="B2041"/>
      <c r="D2041"/>
    </row>
    <row r="2042" spans="2:4" x14ac:dyDescent="0.25">
      <c r="B2042"/>
      <c r="D2042"/>
    </row>
    <row r="2043" spans="2:4" x14ac:dyDescent="0.25">
      <c r="B2043"/>
      <c r="D2043"/>
    </row>
    <row r="2044" spans="2:4" x14ac:dyDescent="0.25">
      <c r="B2044"/>
      <c r="D2044"/>
    </row>
    <row r="2045" spans="2:4" x14ac:dyDescent="0.25">
      <c r="B2045"/>
      <c r="D2045"/>
    </row>
    <row r="2046" spans="2:4" x14ac:dyDescent="0.25">
      <c r="B2046"/>
      <c r="D2046"/>
    </row>
    <row r="2047" spans="2:4" x14ac:dyDescent="0.25">
      <c r="B2047"/>
      <c r="D2047"/>
    </row>
    <row r="2048" spans="2:4" x14ac:dyDescent="0.25">
      <c r="B2048"/>
      <c r="D2048"/>
    </row>
    <row r="2049" spans="2:4" x14ac:dyDescent="0.25">
      <c r="B2049"/>
      <c r="D2049"/>
    </row>
    <row r="2050" spans="2:4" x14ac:dyDescent="0.25">
      <c r="B2050"/>
      <c r="D2050"/>
    </row>
    <row r="2051" spans="2:4" x14ac:dyDescent="0.25">
      <c r="B2051"/>
      <c r="D2051"/>
    </row>
    <row r="2052" spans="2:4" x14ac:dyDescent="0.25">
      <c r="B2052"/>
      <c r="D2052"/>
    </row>
    <row r="2053" spans="2:4" x14ac:dyDescent="0.25">
      <c r="B2053"/>
      <c r="D2053"/>
    </row>
    <row r="2054" spans="2:4" x14ac:dyDescent="0.25">
      <c r="B2054"/>
      <c r="D2054"/>
    </row>
    <row r="2055" spans="2:4" x14ac:dyDescent="0.25">
      <c r="B2055"/>
      <c r="D2055"/>
    </row>
    <row r="2056" spans="2:4" x14ac:dyDescent="0.25">
      <c r="B2056"/>
      <c r="D2056"/>
    </row>
    <row r="2057" spans="2:4" x14ac:dyDescent="0.25">
      <c r="B2057"/>
      <c r="D2057"/>
    </row>
    <row r="2058" spans="2:4" x14ac:dyDescent="0.25">
      <c r="B2058"/>
      <c r="D2058"/>
    </row>
    <row r="2059" spans="2:4" x14ac:dyDescent="0.25">
      <c r="B2059"/>
      <c r="D2059"/>
    </row>
    <row r="2060" spans="2:4" x14ac:dyDescent="0.25">
      <c r="B2060"/>
      <c r="D2060"/>
    </row>
    <row r="2061" spans="2:4" x14ac:dyDescent="0.25">
      <c r="B2061"/>
      <c r="D2061"/>
    </row>
    <row r="2062" spans="2:4" x14ac:dyDescent="0.25">
      <c r="B2062"/>
      <c r="D2062"/>
    </row>
    <row r="2063" spans="2:4" x14ac:dyDescent="0.25">
      <c r="B2063"/>
      <c r="D2063"/>
    </row>
    <row r="2064" spans="2:4" x14ac:dyDescent="0.25">
      <c r="B2064"/>
      <c r="D2064"/>
    </row>
    <row r="2065" spans="2:4" x14ac:dyDescent="0.25">
      <c r="B2065"/>
      <c r="D2065"/>
    </row>
    <row r="2066" spans="2:4" x14ac:dyDescent="0.25">
      <c r="B2066"/>
      <c r="D2066"/>
    </row>
    <row r="2067" spans="2:4" x14ac:dyDescent="0.25">
      <c r="B2067"/>
      <c r="D2067"/>
    </row>
    <row r="2068" spans="2:4" x14ac:dyDescent="0.25">
      <c r="B2068"/>
      <c r="D2068"/>
    </row>
    <row r="2069" spans="2:4" x14ac:dyDescent="0.25">
      <c r="B2069"/>
      <c r="D2069"/>
    </row>
    <row r="2070" spans="2:4" x14ac:dyDescent="0.25">
      <c r="B2070"/>
      <c r="D2070"/>
    </row>
    <row r="2071" spans="2:4" x14ac:dyDescent="0.25">
      <c r="B2071"/>
      <c r="D2071"/>
    </row>
    <row r="2072" spans="2:4" x14ac:dyDescent="0.25">
      <c r="B2072"/>
      <c r="D2072"/>
    </row>
    <row r="2073" spans="2:4" x14ac:dyDescent="0.25">
      <c r="B2073"/>
      <c r="D2073"/>
    </row>
    <row r="2074" spans="2:4" x14ac:dyDescent="0.25">
      <c r="B2074"/>
      <c r="D2074"/>
    </row>
    <row r="2075" spans="2:4" x14ac:dyDescent="0.25">
      <c r="B2075"/>
      <c r="D2075"/>
    </row>
    <row r="2076" spans="2:4" x14ac:dyDescent="0.25">
      <c r="B2076"/>
      <c r="D2076"/>
    </row>
    <row r="2077" spans="2:4" x14ac:dyDescent="0.25">
      <c r="B2077"/>
      <c r="D2077"/>
    </row>
    <row r="2078" spans="2:4" x14ac:dyDescent="0.25">
      <c r="B2078"/>
      <c r="D2078"/>
    </row>
    <row r="2079" spans="2:4" x14ac:dyDescent="0.25">
      <c r="B2079"/>
      <c r="D2079"/>
    </row>
    <row r="2080" spans="2:4" x14ac:dyDescent="0.25">
      <c r="B2080"/>
      <c r="D2080"/>
    </row>
    <row r="2081" spans="2:4" x14ac:dyDescent="0.25">
      <c r="B2081"/>
      <c r="D2081"/>
    </row>
    <row r="2082" spans="2:4" x14ac:dyDescent="0.25">
      <c r="B2082"/>
      <c r="D2082"/>
    </row>
    <row r="2083" spans="2:4" x14ac:dyDescent="0.25">
      <c r="B2083"/>
      <c r="D2083"/>
    </row>
    <row r="2084" spans="2:4" x14ac:dyDescent="0.25">
      <c r="B2084"/>
      <c r="D2084"/>
    </row>
    <row r="2085" spans="2:4" x14ac:dyDescent="0.25">
      <c r="B2085"/>
      <c r="D2085"/>
    </row>
    <row r="2086" spans="2:4" x14ac:dyDescent="0.25">
      <c r="B2086"/>
      <c r="D2086"/>
    </row>
    <row r="2087" spans="2:4" x14ac:dyDescent="0.25">
      <c r="B2087"/>
      <c r="D2087"/>
    </row>
    <row r="2088" spans="2:4" x14ac:dyDescent="0.25">
      <c r="B2088"/>
      <c r="D2088"/>
    </row>
    <row r="2089" spans="2:4" x14ac:dyDescent="0.25">
      <c r="B2089"/>
      <c r="D2089"/>
    </row>
    <row r="2090" spans="2:4" x14ac:dyDescent="0.25">
      <c r="B2090"/>
      <c r="D2090"/>
    </row>
    <row r="2091" spans="2:4" x14ac:dyDescent="0.25">
      <c r="B2091"/>
      <c r="D2091"/>
    </row>
    <row r="2092" spans="2:4" x14ac:dyDescent="0.25">
      <c r="B2092"/>
      <c r="D2092"/>
    </row>
    <row r="2093" spans="2:4" x14ac:dyDescent="0.25">
      <c r="B2093"/>
      <c r="D2093"/>
    </row>
    <row r="2094" spans="2:4" x14ac:dyDescent="0.25">
      <c r="B2094"/>
      <c r="D2094"/>
    </row>
    <row r="2095" spans="2:4" x14ac:dyDescent="0.25">
      <c r="B2095"/>
      <c r="D2095"/>
    </row>
    <row r="2096" spans="2:4" x14ac:dyDescent="0.25">
      <c r="B2096"/>
      <c r="D2096"/>
    </row>
    <row r="2097" spans="2:4" x14ac:dyDescent="0.25">
      <c r="B2097"/>
      <c r="D2097"/>
    </row>
    <row r="2098" spans="2:4" x14ac:dyDescent="0.25">
      <c r="B2098"/>
      <c r="D2098"/>
    </row>
    <row r="2099" spans="2:4" x14ac:dyDescent="0.25">
      <c r="B2099"/>
      <c r="D2099"/>
    </row>
    <row r="2100" spans="2:4" x14ac:dyDescent="0.25">
      <c r="B2100"/>
      <c r="D2100"/>
    </row>
    <row r="2101" spans="2:4" x14ac:dyDescent="0.25">
      <c r="B2101"/>
      <c r="D2101"/>
    </row>
    <row r="2102" spans="2:4" x14ac:dyDescent="0.25">
      <c r="B2102"/>
      <c r="D2102"/>
    </row>
    <row r="2103" spans="2:4" x14ac:dyDescent="0.25">
      <c r="B2103"/>
      <c r="D2103"/>
    </row>
    <row r="2104" spans="2:4" x14ac:dyDescent="0.25">
      <c r="B2104"/>
      <c r="D2104"/>
    </row>
    <row r="2105" spans="2:4" x14ac:dyDescent="0.25">
      <c r="B2105"/>
      <c r="D2105"/>
    </row>
    <row r="2106" spans="2:4" x14ac:dyDescent="0.25">
      <c r="B2106"/>
      <c r="D2106"/>
    </row>
    <row r="2107" spans="2:4" x14ac:dyDescent="0.25">
      <c r="B2107"/>
      <c r="D2107"/>
    </row>
    <row r="2108" spans="2:4" x14ac:dyDescent="0.25">
      <c r="B2108"/>
      <c r="D2108"/>
    </row>
    <row r="2109" spans="2:4" x14ac:dyDescent="0.25">
      <c r="B2109"/>
      <c r="D2109"/>
    </row>
    <row r="2110" spans="2:4" x14ac:dyDescent="0.25">
      <c r="B2110"/>
      <c r="D2110"/>
    </row>
    <row r="2111" spans="2:4" x14ac:dyDescent="0.25">
      <c r="B2111"/>
      <c r="D2111"/>
    </row>
    <row r="2112" spans="2:4" x14ac:dyDescent="0.25">
      <c r="B2112"/>
      <c r="D2112"/>
    </row>
    <row r="2113" spans="2:4" x14ac:dyDescent="0.25">
      <c r="B2113"/>
      <c r="D2113"/>
    </row>
    <row r="2114" spans="2:4" x14ac:dyDescent="0.25">
      <c r="B2114"/>
      <c r="D2114"/>
    </row>
    <row r="2115" spans="2:4" x14ac:dyDescent="0.25">
      <c r="B2115"/>
      <c r="D2115"/>
    </row>
    <row r="2116" spans="2:4" x14ac:dyDescent="0.25">
      <c r="B2116"/>
      <c r="D2116"/>
    </row>
    <row r="2117" spans="2:4" x14ac:dyDescent="0.25">
      <c r="B2117"/>
      <c r="D2117"/>
    </row>
    <row r="2118" spans="2:4" x14ac:dyDescent="0.25">
      <c r="B2118"/>
      <c r="D2118"/>
    </row>
    <row r="2119" spans="2:4" x14ac:dyDescent="0.25">
      <c r="B2119"/>
      <c r="D2119"/>
    </row>
    <row r="2120" spans="2:4" x14ac:dyDescent="0.25">
      <c r="B2120"/>
      <c r="D2120"/>
    </row>
    <row r="2121" spans="2:4" x14ac:dyDescent="0.25">
      <c r="B2121"/>
      <c r="D2121"/>
    </row>
    <row r="2122" spans="2:4" x14ac:dyDescent="0.25">
      <c r="B2122"/>
      <c r="D2122"/>
    </row>
    <row r="2123" spans="2:4" x14ac:dyDescent="0.25">
      <c r="B2123"/>
      <c r="D2123"/>
    </row>
    <row r="2124" spans="2:4" x14ac:dyDescent="0.25">
      <c r="B2124"/>
      <c r="D2124"/>
    </row>
    <row r="2125" spans="2:4" x14ac:dyDescent="0.25">
      <c r="B2125"/>
      <c r="D2125"/>
    </row>
    <row r="2126" spans="2:4" x14ac:dyDescent="0.25">
      <c r="B2126"/>
      <c r="D2126"/>
    </row>
    <row r="2127" spans="2:4" x14ac:dyDescent="0.25">
      <c r="B2127"/>
      <c r="D2127"/>
    </row>
    <row r="2128" spans="2:4" x14ac:dyDescent="0.25">
      <c r="B2128"/>
      <c r="D2128"/>
    </row>
    <row r="2129" spans="2:4" x14ac:dyDescent="0.25">
      <c r="B2129"/>
      <c r="D2129"/>
    </row>
    <row r="2130" spans="2:4" x14ac:dyDescent="0.25">
      <c r="B2130"/>
      <c r="D2130"/>
    </row>
    <row r="2131" spans="2:4" x14ac:dyDescent="0.25">
      <c r="B2131"/>
      <c r="D2131"/>
    </row>
    <row r="2132" spans="2:4" x14ac:dyDescent="0.25">
      <c r="B2132"/>
      <c r="D2132"/>
    </row>
    <row r="2133" spans="2:4" x14ac:dyDescent="0.25">
      <c r="B2133"/>
      <c r="D2133"/>
    </row>
    <row r="2134" spans="2:4" x14ac:dyDescent="0.25">
      <c r="B2134"/>
      <c r="D2134"/>
    </row>
    <row r="2135" spans="2:4" x14ac:dyDescent="0.25">
      <c r="B2135"/>
      <c r="D2135"/>
    </row>
    <row r="2136" spans="2:4" x14ac:dyDescent="0.25">
      <c r="B2136"/>
      <c r="D2136"/>
    </row>
    <row r="2137" spans="2:4" x14ac:dyDescent="0.25">
      <c r="B2137"/>
      <c r="D2137"/>
    </row>
    <row r="2138" spans="2:4" x14ac:dyDescent="0.25">
      <c r="B2138"/>
      <c r="D2138"/>
    </row>
    <row r="2139" spans="2:4" x14ac:dyDescent="0.25">
      <c r="B2139"/>
      <c r="D2139"/>
    </row>
    <row r="2140" spans="2:4" x14ac:dyDescent="0.25">
      <c r="B2140"/>
      <c r="D2140"/>
    </row>
    <row r="2141" spans="2:4" x14ac:dyDescent="0.25">
      <c r="B2141"/>
      <c r="D2141"/>
    </row>
    <row r="2142" spans="2:4" x14ac:dyDescent="0.25">
      <c r="B2142"/>
      <c r="D2142"/>
    </row>
    <row r="2143" spans="2:4" x14ac:dyDescent="0.25">
      <c r="B2143"/>
      <c r="D2143"/>
    </row>
    <row r="2144" spans="2:4" x14ac:dyDescent="0.25">
      <c r="B2144"/>
      <c r="D2144"/>
    </row>
    <row r="2145" spans="2:4" x14ac:dyDescent="0.25">
      <c r="B2145"/>
      <c r="D2145"/>
    </row>
    <row r="2146" spans="2:4" x14ac:dyDescent="0.25">
      <c r="B2146"/>
      <c r="D2146"/>
    </row>
    <row r="2147" spans="2:4" x14ac:dyDescent="0.25">
      <c r="B2147"/>
      <c r="D2147"/>
    </row>
    <row r="2148" spans="2:4" x14ac:dyDescent="0.25">
      <c r="B2148"/>
      <c r="D2148"/>
    </row>
    <row r="2149" spans="2:4" x14ac:dyDescent="0.25">
      <c r="B2149"/>
      <c r="D2149"/>
    </row>
    <row r="2150" spans="2:4" x14ac:dyDescent="0.25">
      <c r="B2150"/>
      <c r="D2150"/>
    </row>
    <row r="2151" spans="2:4" x14ac:dyDescent="0.25">
      <c r="B2151"/>
      <c r="D2151"/>
    </row>
    <row r="2152" spans="2:4" x14ac:dyDescent="0.25">
      <c r="B2152"/>
      <c r="D2152"/>
    </row>
    <row r="2153" spans="2:4" x14ac:dyDescent="0.25">
      <c r="B2153"/>
      <c r="D2153"/>
    </row>
    <row r="2154" spans="2:4" x14ac:dyDescent="0.25">
      <c r="B2154"/>
      <c r="D2154"/>
    </row>
    <row r="2155" spans="2:4" x14ac:dyDescent="0.25">
      <c r="B2155"/>
      <c r="D2155"/>
    </row>
    <row r="2156" spans="2:4" x14ac:dyDescent="0.25">
      <c r="B2156"/>
      <c r="D2156"/>
    </row>
    <row r="2157" spans="2:4" x14ac:dyDescent="0.25">
      <c r="B2157"/>
      <c r="D2157"/>
    </row>
    <row r="2158" spans="2:4" x14ac:dyDescent="0.25">
      <c r="B2158"/>
      <c r="D2158"/>
    </row>
    <row r="2159" spans="2:4" x14ac:dyDescent="0.25">
      <c r="B2159"/>
      <c r="D2159"/>
    </row>
    <row r="2160" spans="2:4" x14ac:dyDescent="0.25">
      <c r="B2160"/>
      <c r="D2160"/>
    </row>
    <row r="2161" spans="2:4" x14ac:dyDescent="0.25">
      <c r="B2161"/>
      <c r="D2161"/>
    </row>
    <row r="2162" spans="2:4" x14ac:dyDescent="0.25">
      <c r="B2162"/>
      <c r="D2162"/>
    </row>
    <row r="2163" spans="2:4" x14ac:dyDescent="0.25">
      <c r="B2163"/>
      <c r="D2163"/>
    </row>
    <row r="2164" spans="2:4" x14ac:dyDescent="0.25">
      <c r="B2164"/>
      <c r="D2164"/>
    </row>
    <row r="2165" spans="2:4" x14ac:dyDescent="0.25">
      <c r="B2165"/>
      <c r="D2165"/>
    </row>
    <row r="2166" spans="2:4" x14ac:dyDescent="0.25">
      <c r="B2166"/>
      <c r="D2166"/>
    </row>
    <row r="2167" spans="2:4" x14ac:dyDescent="0.25">
      <c r="B2167"/>
      <c r="D2167"/>
    </row>
    <row r="2168" spans="2:4" x14ac:dyDescent="0.25">
      <c r="B2168"/>
      <c r="D2168"/>
    </row>
    <row r="2169" spans="2:4" x14ac:dyDescent="0.25">
      <c r="B2169"/>
      <c r="D2169"/>
    </row>
    <row r="2170" spans="2:4" x14ac:dyDescent="0.25">
      <c r="B2170"/>
      <c r="D2170"/>
    </row>
    <row r="2171" spans="2:4" x14ac:dyDescent="0.25">
      <c r="B2171"/>
      <c r="D2171"/>
    </row>
    <row r="2172" spans="2:4" x14ac:dyDescent="0.25">
      <c r="B2172"/>
      <c r="D2172"/>
    </row>
    <row r="2173" spans="2:4" x14ac:dyDescent="0.25">
      <c r="B2173"/>
      <c r="D2173"/>
    </row>
    <row r="2174" spans="2:4" x14ac:dyDescent="0.25">
      <c r="B2174"/>
      <c r="D2174"/>
    </row>
    <row r="2175" spans="2:4" x14ac:dyDescent="0.25">
      <c r="B2175"/>
      <c r="D2175"/>
    </row>
    <row r="2176" spans="2:4" x14ac:dyDescent="0.25">
      <c r="B2176"/>
      <c r="D2176"/>
    </row>
    <row r="2177" spans="2:4" x14ac:dyDescent="0.25">
      <c r="B2177"/>
      <c r="D2177"/>
    </row>
    <row r="2178" spans="2:4" x14ac:dyDescent="0.25">
      <c r="B2178"/>
      <c r="D2178"/>
    </row>
    <row r="2179" spans="2:4" x14ac:dyDescent="0.25">
      <c r="B2179"/>
      <c r="D2179"/>
    </row>
    <row r="2180" spans="2:4" x14ac:dyDescent="0.25">
      <c r="B2180"/>
      <c r="D2180"/>
    </row>
    <row r="2181" spans="2:4" x14ac:dyDescent="0.25">
      <c r="B2181"/>
      <c r="D2181"/>
    </row>
    <row r="2182" spans="2:4" x14ac:dyDescent="0.25">
      <c r="B2182"/>
      <c r="D2182"/>
    </row>
    <row r="2183" spans="2:4" x14ac:dyDescent="0.25">
      <c r="B2183"/>
      <c r="D2183"/>
    </row>
    <row r="2184" spans="2:4" x14ac:dyDescent="0.25">
      <c r="B2184"/>
      <c r="D2184"/>
    </row>
    <row r="2185" spans="2:4" x14ac:dyDescent="0.25">
      <c r="B2185"/>
      <c r="D2185"/>
    </row>
    <row r="2186" spans="2:4" x14ac:dyDescent="0.25">
      <c r="B2186"/>
      <c r="D2186"/>
    </row>
    <row r="2187" spans="2:4" x14ac:dyDescent="0.25">
      <c r="B2187"/>
      <c r="D2187"/>
    </row>
    <row r="2188" spans="2:4" x14ac:dyDescent="0.25">
      <c r="B2188"/>
      <c r="D2188"/>
    </row>
    <row r="2189" spans="2:4" x14ac:dyDescent="0.25">
      <c r="B2189"/>
      <c r="D2189"/>
    </row>
    <row r="2190" spans="2:4" x14ac:dyDescent="0.25">
      <c r="B2190"/>
      <c r="D2190"/>
    </row>
    <row r="2191" spans="2:4" x14ac:dyDescent="0.25">
      <c r="B2191"/>
      <c r="D2191"/>
    </row>
    <row r="2192" spans="2:4" x14ac:dyDescent="0.25">
      <c r="B2192"/>
      <c r="D2192"/>
    </row>
    <row r="2193" spans="2:4" x14ac:dyDescent="0.25">
      <c r="B2193"/>
      <c r="D2193"/>
    </row>
    <row r="2194" spans="2:4" x14ac:dyDescent="0.25">
      <c r="B2194"/>
      <c r="D2194"/>
    </row>
    <row r="2195" spans="2:4" x14ac:dyDescent="0.25">
      <c r="B2195"/>
      <c r="D2195"/>
    </row>
    <row r="2196" spans="2:4" x14ac:dyDescent="0.25">
      <c r="B2196"/>
      <c r="D2196"/>
    </row>
    <row r="2197" spans="2:4" x14ac:dyDescent="0.25">
      <c r="B2197"/>
      <c r="D2197"/>
    </row>
    <row r="2198" spans="2:4" x14ac:dyDescent="0.25">
      <c r="B2198"/>
      <c r="D2198"/>
    </row>
    <row r="2199" spans="2:4" x14ac:dyDescent="0.25">
      <c r="B2199"/>
      <c r="D2199"/>
    </row>
    <row r="2200" spans="2:4" x14ac:dyDescent="0.25">
      <c r="B2200"/>
      <c r="D2200"/>
    </row>
    <row r="2201" spans="2:4" x14ac:dyDescent="0.25">
      <c r="B2201"/>
      <c r="D2201"/>
    </row>
    <row r="2202" spans="2:4" x14ac:dyDescent="0.25">
      <c r="B2202"/>
      <c r="D2202"/>
    </row>
    <row r="2203" spans="2:4" x14ac:dyDescent="0.25">
      <c r="B2203"/>
      <c r="D2203"/>
    </row>
    <row r="2204" spans="2:4" x14ac:dyDescent="0.25">
      <c r="B2204"/>
      <c r="D2204"/>
    </row>
    <row r="2205" spans="2:4" x14ac:dyDescent="0.25">
      <c r="B2205"/>
      <c r="D2205"/>
    </row>
    <row r="2206" spans="2:4" x14ac:dyDescent="0.25">
      <c r="B2206"/>
      <c r="D2206"/>
    </row>
    <row r="2207" spans="2:4" x14ac:dyDescent="0.25">
      <c r="B2207"/>
      <c r="D2207"/>
    </row>
    <row r="2208" spans="2:4" x14ac:dyDescent="0.25">
      <c r="B2208"/>
      <c r="D2208"/>
    </row>
    <row r="2209" spans="2:4" x14ac:dyDescent="0.25">
      <c r="B2209"/>
      <c r="D2209"/>
    </row>
    <row r="2210" spans="2:4" x14ac:dyDescent="0.25">
      <c r="B2210"/>
      <c r="D2210"/>
    </row>
    <row r="2211" spans="2:4" x14ac:dyDescent="0.25">
      <c r="B2211"/>
      <c r="D2211"/>
    </row>
    <row r="2212" spans="2:4" x14ac:dyDescent="0.25">
      <c r="B2212"/>
      <c r="D2212"/>
    </row>
    <row r="2213" spans="2:4" x14ac:dyDescent="0.25">
      <c r="B2213"/>
      <c r="D2213"/>
    </row>
    <row r="2214" spans="2:4" x14ac:dyDescent="0.25">
      <c r="B2214"/>
      <c r="D2214"/>
    </row>
    <row r="2215" spans="2:4" x14ac:dyDescent="0.25">
      <c r="B2215"/>
      <c r="D2215"/>
    </row>
    <row r="2216" spans="2:4" x14ac:dyDescent="0.25">
      <c r="B2216"/>
      <c r="D2216"/>
    </row>
    <row r="2217" spans="2:4" x14ac:dyDescent="0.25">
      <c r="B2217"/>
      <c r="D2217"/>
    </row>
    <row r="2218" spans="2:4" x14ac:dyDescent="0.25">
      <c r="B2218"/>
      <c r="D2218"/>
    </row>
    <row r="2219" spans="2:4" x14ac:dyDescent="0.25">
      <c r="B2219"/>
      <c r="D2219"/>
    </row>
    <row r="2220" spans="2:4" x14ac:dyDescent="0.25">
      <c r="B2220"/>
      <c r="D2220"/>
    </row>
    <row r="2221" spans="2:4" x14ac:dyDescent="0.25">
      <c r="B2221"/>
      <c r="D2221"/>
    </row>
    <row r="2222" spans="2:4" x14ac:dyDescent="0.25">
      <c r="B2222"/>
      <c r="D2222"/>
    </row>
    <row r="2223" spans="2:4" x14ac:dyDescent="0.25">
      <c r="B2223"/>
      <c r="D2223"/>
    </row>
    <row r="2224" spans="2:4" x14ac:dyDescent="0.25">
      <c r="B2224"/>
      <c r="D2224"/>
    </row>
    <row r="2225" spans="2:4" x14ac:dyDescent="0.25">
      <c r="B2225"/>
      <c r="D2225"/>
    </row>
    <row r="2226" spans="2:4" x14ac:dyDescent="0.25">
      <c r="B2226"/>
      <c r="D2226"/>
    </row>
    <row r="2227" spans="2:4" x14ac:dyDescent="0.25">
      <c r="B2227"/>
      <c r="D2227"/>
    </row>
    <row r="2228" spans="2:4" x14ac:dyDescent="0.25">
      <c r="B2228"/>
      <c r="D2228"/>
    </row>
    <row r="2229" spans="2:4" x14ac:dyDescent="0.25">
      <c r="B2229"/>
      <c r="D2229"/>
    </row>
    <row r="2230" spans="2:4" x14ac:dyDescent="0.25">
      <c r="B2230"/>
      <c r="D2230"/>
    </row>
    <row r="2231" spans="2:4" x14ac:dyDescent="0.25">
      <c r="B2231"/>
      <c r="D2231"/>
    </row>
    <row r="2232" spans="2:4" x14ac:dyDescent="0.25">
      <c r="B2232"/>
      <c r="D2232"/>
    </row>
    <row r="2233" spans="2:4" x14ac:dyDescent="0.25">
      <c r="B2233"/>
      <c r="D2233"/>
    </row>
    <row r="2234" spans="2:4" x14ac:dyDescent="0.25">
      <c r="B2234"/>
      <c r="D2234"/>
    </row>
    <row r="2235" spans="2:4" x14ac:dyDescent="0.25">
      <c r="B2235"/>
      <c r="D2235"/>
    </row>
    <row r="2236" spans="2:4" x14ac:dyDescent="0.25">
      <c r="B2236"/>
      <c r="D2236"/>
    </row>
    <row r="2237" spans="2:4" x14ac:dyDescent="0.25">
      <c r="B2237"/>
      <c r="D2237"/>
    </row>
    <row r="2238" spans="2:4" x14ac:dyDescent="0.25">
      <c r="B2238"/>
      <c r="D2238"/>
    </row>
    <row r="2239" spans="2:4" x14ac:dyDescent="0.25">
      <c r="B2239"/>
      <c r="D2239"/>
    </row>
    <row r="2240" spans="2:4" x14ac:dyDescent="0.25">
      <c r="B2240"/>
      <c r="D2240"/>
    </row>
    <row r="2241" spans="2:4" x14ac:dyDescent="0.25">
      <c r="B2241"/>
      <c r="D2241"/>
    </row>
    <row r="2242" spans="2:4" x14ac:dyDescent="0.25">
      <c r="B2242"/>
      <c r="D2242"/>
    </row>
    <row r="2243" spans="2:4" x14ac:dyDescent="0.25">
      <c r="B2243"/>
      <c r="D2243"/>
    </row>
    <row r="2244" spans="2:4" x14ac:dyDescent="0.25">
      <c r="B2244"/>
      <c r="D2244"/>
    </row>
    <row r="2245" spans="2:4" x14ac:dyDescent="0.25">
      <c r="B2245"/>
      <c r="D2245"/>
    </row>
    <row r="2246" spans="2:4" x14ac:dyDescent="0.25">
      <c r="B2246"/>
      <c r="D2246"/>
    </row>
    <row r="2247" spans="2:4" x14ac:dyDescent="0.25">
      <c r="B2247"/>
      <c r="D2247"/>
    </row>
    <row r="2248" spans="2:4" x14ac:dyDescent="0.25">
      <c r="B2248"/>
      <c r="D2248"/>
    </row>
    <row r="2249" spans="2:4" x14ac:dyDescent="0.25">
      <c r="B2249"/>
      <c r="D2249"/>
    </row>
    <row r="2250" spans="2:4" x14ac:dyDescent="0.25">
      <c r="B2250"/>
      <c r="D2250"/>
    </row>
    <row r="2251" spans="2:4" x14ac:dyDescent="0.25">
      <c r="B2251"/>
      <c r="D2251"/>
    </row>
    <row r="2252" spans="2:4" x14ac:dyDescent="0.25">
      <c r="B2252"/>
      <c r="D2252"/>
    </row>
    <row r="2253" spans="2:4" x14ac:dyDescent="0.25">
      <c r="B2253"/>
      <c r="D2253"/>
    </row>
    <row r="2254" spans="2:4" x14ac:dyDescent="0.25">
      <c r="B2254"/>
      <c r="D2254"/>
    </row>
    <row r="2255" spans="2:4" x14ac:dyDescent="0.25">
      <c r="B2255"/>
      <c r="D2255"/>
    </row>
    <row r="2256" spans="2:4" x14ac:dyDescent="0.25">
      <c r="B2256"/>
      <c r="D2256"/>
    </row>
    <row r="2257" spans="2:4" x14ac:dyDescent="0.25">
      <c r="B2257"/>
      <c r="D2257"/>
    </row>
    <row r="2258" spans="2:4" x14ac:dyDescent="0.25">
      <c r="B2258"/>
      <c r="D2258"/>
    </row>
    <row r="2259" spans="2:4" x14ac:dyDescent="0.25">
      <c r="B2259"/>
      <c r="D2259"/>
    </row>
    <row r="2260" spans="2:4" x14ac:dyDescent="0.25">
      <c r="B2260"/>
      <c r="D2260"/>
    </row>
    <row r="2261" spans="2:4" x14ac:dyDescent="0.25">
      <c r="B2261"/>
      <c r="D2261"/>
    </row>
    <row r="2262" spans="2:4" x14ac:dyDescent="0.25">
      <c r="B2262"/>
      <c r="D2262"/>
    </row>
    <row r="2263" spans="2:4" x14ac:dyDescent="0.25">
      <c r="B2263"/>
      <c r="D2263"/>
    </row>
    <row r="2264" spans="2:4" x14ac:dyDescent="0.25">
      <c r="B2264"/>
      <c r="D2264"/>
    </row>
    <row r="2265" spans="2:4" x14ac:dyDescent="0.25">
      <c r="B2265"/>
      <c r="D2265"/>
    </row>
    <row r="2266" spans="2:4" x14ac:dyDescent="0.25">
      <c r="B2266"/>
      <c r="D2266"/>
    </row>
    <row r="2267" spans="2:4" x14ac:dyDescent="0.25">
      <c r="B2267"/>
      <c r="D2267"/>
    </row>
    <row r="2268" spans="2:4" x14ac:dyDescent="0.25">
      <c r="B2268"/>
      <c r="D2268"/>
    </row>
    <row r="2269" spans="2:4" x14ac:dyDescent="0.25">
      <c r="B2269"/>
      <c r="D2269"/>
    </row>
    <row r="2270" spans="2:4" x14ac:dyDescent="0.25">
      <c r="B2270"/>
      <c r="D2270"/>
    </row>
    <row r="2271" spans="2:4" x14ac:dyDescent="0.25">
      <c r="B2271"/>
      <c r="D2271"/>
    </row>
    <row r="2272" spans="2:4" x14ac:dyDescent="0.25">
      <c r="B2272"/>
      <c r="D2272"/>
    </row>
    <row r="2273" spans="2:4" x14ac:dyDescent="0.25">
      <c r="B2273"/>
      <c r="D2273"/>
    </row>
    <row r="2274" spans="2:4" x14ac:dyDescent="0.25">
      <c r="B2274"/>
      <c r="D2274"/>
    </row>
    <row r="2275" spans="2:4" x14ac:dyDescent="0.25">
      <c r="B2275"/>
      <c r="D2275"/>
    </row>
    <row r="2276" spans="2:4" x14ac:dyDescent="0.25">
      <c r="B2276"/>
      <c r="D2276"/>
    </row>
    <row r="2277" spans="2:4" x14ac:dyDescent="0.25">
      <c r="B2277"/>
      <c r="D2277"/>
    </row>
    <row r="2278" spans="2:4" x14ac:dyDescent="0.25">
      <c r="B2278"/>
      <c r="D2278"/>
    </row>
    <row r="2279" spans="2:4" x14ac:dyDescent="0.25">
      <c r="B2279"/>
      <c r="D2279"/>
    </row>
    <row r="2280" spans="2:4" x14ac:dyDescent="0.25">
      <c r="B2280"/>
      <c r="D2280"/>
    </row>
    <row r="2281" spans="2:4" x14ac:dyDescent="0.25">
      <c r="B2281"/>
      <c r="D2281"/>
    </row>
    <row r="2282" spans="2:4" x14ac:dyDescent="0.25">
      <c r="B2282"/>
      <c r="D2282"/>
    </row>
    <row r="2283" spans="2:4" x14ac:dyDescent="0.25">
      <c r="B2283"/>
      <c r="D2283"/>
    </row>
    <row r="2284" spans="2:4" x14ac:dyDescent="0.25">
      <c r="B2284"/>
      <c r="D2284"/>
    </row>
    <row r="2285" spans="2:4" x14ac:dyDescent="0.25">
      <c r="B2285"/>
      <c r="D2285"/>
    </row>
    <row r="2286" spans="2:4" x14ac:dyDescent="0.25">
      <c r="B2286"/>
      <c r="D2286"/>
    </row>
    <row r="2287" spans="2:4" x14ac:dyDescent="0.25">
      <c r="B2287"/>
      <c r="D2287"/>
    </row>
    <row r="2288" spans="2:4" x14ac:dyDescent="0.25">
      <c r="B2288"/>
      <c r="D2288"/>
    </row>
    <row r="2289" spans="2:4" x14ac:dyDescent="0.25">
      <c r="B2289"/>
      <c r="D2289"/>
    </row>
    <row r="2290" spans="2:4" x14ac:dyDescent="0.25">
      <c r="B2290"/>
      <c r="D2290"/>
    </row>
    <row r="2291" spans="2:4" x14ac:dyDescent="0.25">
      <c r="B2291"/>
      <c r="D2291"/>
    </row>
    <row r="2292" spans="2:4" x14ac:dyDescent="0.25">
      <c r="B2292"/>
      <c r="D2292"/>
    </row>
    <row r="2293" spans="2:4" x14ac:dyDescent="0.25">
      <c r="B2293"/>
      <c r="D2293"/>
    </row>
    <row r="2294" spans="2:4" x14ac:dyDescent="0.25">
      <c r="B2294"/>
      <c r="D2294"/>
    </row>
    <row r="2295" spans="2:4" x14ac:dyDescent="0.25">
      <c r="B2295"/>
      <c r="D2295"/>
    </row>
    <row r="2296" spans="2:4" x14ac:dyDescent="0.25">
      <c r="B2296"/>
      <c r="D2296"/>
    </row>
    <row r="2297" spans="2:4" x14ac:dyDescent="0.25">
      <c r="B2297"/>
      <c r="D2297"/>
    </row>
    <row r="2298" spans="2:4" x14ac:dyDescent="0.25">
      <c r="B2298"/>
      <c r="D2298"/>
    </row>
    <row r="2299" spans="2:4" x14ac:dyDescent="0.25">
      <c r="B2299"/>
      <c r="D2299"/>
    </row>
    <row r="2300" spans="2:4" x14ac:dyDescent="0.25">
      <c r="B2300"/>
      <c r="D2300"/>
    </row>
    <row r="2301" spans="2:4" x14ac:dyDescent="0.25">
      <c r="B2301"/>
      <c r="D2301"/>
    </row>
    <row r="2302" spans="2:4" x14ac:dyDescent="0.25">
      <c r="B2302"/>
      <c r="D2302"/>
    </row>
    <row r="2303" spans="2:4" x14ac:dyDescent="0.25">
      <c r="B2303"/>
      <c r="D2303"/>
    </row>
    <row r="2304" spans="2:4" x14ac:dyDescent="0.25">
      <c r="B2304"/>
      <c r="D2304"/>
    </row>
    <row r="2305" spans="2:4" x14ac:dyDescent="0.25">
      <c r="B2305"/>
      <c r="D2305"/>
    </row>
    <row r="2306" spans="2:4" x14ac:dyDescent="0.25">
      <c r="B2306"/>
      <c r="D2306"/>
    </row>
    <row r="2307" spans="2:4" x14ac:dyDescent="0.25">
      <c r="B2307"/>
      <c r="D2307"/>
    </row>
    <row r="2308" spans="2:4" x14ac:dyDescent="0.25">
      <c r="B2308"/>
      <c r="D2308"/>
    </row>
    <row r="2309" spans="2:4" x14ac:dyDescent="0.25">
      <c r="B2309"/>
      <c r="D2309"/>
    </row>
    <row r="2310" spans="2:4" x14ac:dyDescent="0.25">
      <c r="B2310"/>
      <c r="D2310"/>
    </row>
    <row r="2311" spans="2:4" x14ac:dyDescent="0.25">
      <c r="B2311"/>
      <c r="D2311"/>
    </row>
    <row r="2312" spans="2:4" x14ac:dyDescent="0.25">
      <c r="B2312"/>
      <c r="D2312"/>
    </row>
    <row r="2313" spans="2:4" x14ac:dyDescent="0.25">
      <c r="B2313"/>
      <c r="D2313"/>
    </row>
    <row r="2314" spans="2:4" x14ac:dyDescent="0.25">
      <c r="B2314"/>
      <c r="D2314"/>
    </row>
    <row r="2315" spans="2:4" x14ac:dyDescent="0.25">
      <c r="B2315"/>
      <c r="D2315"/>
    </row>
    <row r="2316" spans="2:4" x14ac:dyDescent="0.25">
      <c r="B2316"/>
      <c r="D2316"/>
    </row>
    <row r="2317" spans="2:4" x14ac:dyDescent="0.25">
      <c r="B2317"/>
      <c r="D2317"/>
    </row>
    <row r="2318" spans="2:4" x14ac:dyDescent="0.25">
      <c r="B2318"/>
      <c r="D2318"/>
    </row>
    <row r="2319" spans="2:4" x14ac:dyDescent="0.25">
      <c r="B2319"/>
      <c r="D2319"/>
    </row>
    <row r="2320" spans="2:4" x14ac:dyDescent="0.25">
      <c r="B2320"/>
      <c r="D2320"/>
    </row>
    <row r="2321" spans="2:4" x14ac:dyDescent="0.25">
      <c r="B2321"/>
      <c r="D2321"/>
    </row>
    <row r="2322" spans="2:4" x14ac:dyDescent="0.25">
      <c r="B2322"/>
      <c r="D2322"/>
    </row>
    <row r="2323" spans="2:4" x14ac:dyDescent="0.25">
      <c r="B2323"/>
      <c r="D2323"/>
    </row>
    <row r="2324" spans="2:4" x14ac:dyDescent="0.25">
      <c r="B2324"/>
      <c r="D2324"/>
    </row>
    <row r="2325" spans="2:4" x14ac:dyDescent="0.25">
      <c r="B2325"/>
      <c r="D2325"/>
    </row>
    <row r="2326" spans="2:4" x14ac:dyDescent="0.25">
      <c r="B2326"/>
      <c r="D2326"/>
    </row>
    <row r="2327" spans="2:4" x14ac:dyDescent="0.25">
      <c r="B2327"/>
      <c r="D2327"/>
    </row>
    <row r="2328" spans="2:4" x14ac:dyDescent="0.25">
      <c r="B2328"/>
      <c r="D2328"/>
    </row>
    <row r="2329" spans="2:4" x14ac:dyDescent="0.25">
      <c r="B2329"/>
      <c r="D2329"/>
    </row>
    <row r="2330" spans="2:4" x14ac:dyDescent="0.25">
      <c r="B2330"/>
      <c r="D2330"/>
    </row>
    <row r="2331" spans="2:4" x14ac:dyDescent="0.25">
      <c r="B2331"/>
      <c r="D2331"/>
    </row>
    <row r="2332" spans="2:4" x14ac:dyDescent="0.25">
      <c r="B2332"/>
      <c r="D2332"/>
    </row>
    <row r="2333" spans="2:4" x14ac:dyDescent="0.25">
      <c r="B2333"/>
      <c r="D2333"/>
    </row>
    <row r="2334" spans="2:4" x14ac:dyDescent="0.25">
      <c r="B2334"/>
      <c r="D2334"/>
    </row>
    <row r="2335" spans="2:4" x14ac:dyDescent="0.25">
      <c r="B2335"/>
      <c r="D2335"/>
    </row>
    <row r="2336" spans="2:4" x14ac:dyDescent="0.25">
      <c r="B2336"/>
      <c r="D2336"/>
    </row>
    <row r="2337" spans="2:4" x14ac:dyDescent="0.25">
      <c r="B2337"/>
      <c r="D2337"/>
    </row>
    <row r="2338" spans="2:4" x14ac:dyDescent="0.25">
      <c r="B2338"/>
      <c r="D2338"/>
    </row>
    <row r="2339" spans="2:4" x14ac:dyDescent="0.25">
      <c r="B2339"/>
      <c r="D2339"/>
    </row>
    <row r="2340" spans="2:4" x14ac:dyDescent="0.25">
      <c r="B2340"/>
      <c r="D2340"/>
    </row>
    <row r="2341" spans="2:4" x14ac:dyDescent="0.25">
      <c r="B2341"/>
      <c r="D2341"/>
    </row>
    <row r="2342" spans="2:4" x14ac:dyDescent="0.25">
      <c r="B2342"/>
      <c r="D2342"/>
    </row>
    <row r="2343" spans="2:4" x14ac:dyDescent="0.25">
      <c r="B2343"/>
      <c r="D2343"/>
    </row>
    <row r="2344" spans="2:4" x14ac:dyDescent="0.25">
      <c r="B2344"/>
      <c r="D2344"/>
    </row>
    <row r="2345" spans="2:4" x14ac:dyDescent="0.25">
      <c r="B2345"/>
      <c r="D2345"/>
    </row>
    <row r="2346" spans="2:4" x14ac:dyDescent="0.25">
      <c r="B2346"/>
      <c r="D2346"/>
    </row>
    <row r="2347" spans="2:4" x14ac:dyDescent="0.25">
      <c r="B2347"/>
      <c r="D2347"/>
    </row>
    <row r="2348" spans="2:4" x14ac:dyDescent="0.25">
      <c r="B2348"/>
      <c r="D2348"/>
    </row>
    <row r="2349" spans="2:4" x14ac:dyDescent="0.25">
      <c r="B2349"/>
      <c r="D2349"/>
    </row>
    <row r="2350" spans="2:4" x14ac:dyDescent="0.25">
      <c r="B2350"/>
      <c r="D2350"/>
    </row>
    <row r="2351" spans="2:4" x14ac:dyDescent="0.25">
      <c r="B2351"/>
      <c r="D2351"/>
    </row>
    <row r="2352" spans="2:4" x14ac:dyDescent="0.25">
      <c r="B2352"/>
      <c r="D2352"/>
    </row>
    <row r="2353" spans="2:4" x14ac:dyDescent="0.25">
      <c r="B2353"/>
      <c r="D2353"/>
    </row>
    <row r="2354" spans="2:4" x14ac:dyDescent="0.25">
      <c r="B2354"/>
      <c r="D2354"/>
    </row>
    <row r="2355" spans="2:4" x14ac:dyDescent="0.25">
      <c r="B2355"/>
      <c r="D2355"/>
    </row>
    <row r="2356" spans="2:4" x14ac:dyDescent="0.25">
      <c r="B2356"/>
      <c r="D2356"/>
    </row>
    <row r="2357" spans="2:4" x14ac:dyDescent="0.25">
      <c r="B2357"/>
      <c r="D2357"/>
    </row>
    <row r="2358" spans="2:4" x14ac:dyDescent="0.25">
      <c r="B2358"/>
      <c r="D2358"/>
    </row>
    <row r="2359" spans="2:4" x14ac:dyDescent="0.25">
      <c r="B2359"/>
      <c r="D2359"/>
    </row>
    <row r="2360" spans="2:4" x14ac:dyDescent="0.25">
      <c r="B2360"/>
      <c r="D2360"/>
    </row>
    <row r="2361" spans="2:4" x14ac:dyDescent="0.25">
      <c r="B2361"/>
      <c r="D2361"/>
    </row>
    <row r="2362" spans="2:4" x14ac:dyDescent="0.25">
      <c r="B2362"/>
      <c r="D2362"/>
    </row>
    <row r="2363" spans="2:4" x14ac:dyDescent="0.25">
      <c r="B2363"/>
      <c r="D2363"/>
    </row>
    <row r="2364" spans="2:4" x14ac:dyDescent="0.25">
      <c r="B2364"/>
      <c r="D2364"/>
    </row>
    <row r="2365" spans="2:4" x14ac:dyDescent="0.25">
      <c r="B2365"/>
      <c r="D2365"/>
    </row>
    <row r="2366" spans="2:4" x14ac:dyDescent="0.25">
      <c r="B2366"/>
      <c r="D2366"/>
    </row>
    <row r="2367" spans="2:4" x14ac:dyDescent="0.25">
      <c r="B2367"/>
      <c r="D2367"/>
    </row>
    <row r="2368" spans="2:4" x14ac:dyDescent="0.25">
      <c r="B2368"/>
      <c r="D2368"/>
    </row>
    <row r="2369" spans="2:4" x14ac:dyDescent="0.25">
      <c r="B2369"/>
      <c r="D2369"/>
    </row>
    <row r="2370" spans="2:4" x14ac:dyDescent="0.25">
      <c r="B2370"/>
      <c r="D2370"/>
    </row>
    <row r="2371" spans="2:4" x14ac:dyDescent="0.25">
      <c r="B2371"/>
      <c r="D2371"/>
    </row>
    <row r="2372" spans="2:4" x14ac:dyDescent="0.25">
      <c r="B2372"/>
      <c r="D2372"/>
    </row>
    <row r="2373" spans="2:4" x14ac:dyDescent="0.25">
      <c r="B2373"/>
      <c r="D2373"/>
    </row>
    <row r="2374" spans="2:4" x14ac:dyDescent="0.25">
      <c r="B2374"/>
      <c r="D2374"/>
    </row>
    <row r="2375" spans="2:4" x14ac:dyDescent="0.25">
      <c r="B2375"/>
      <c r="D2375"/>
    </row>
    <row r="2376" spans="2:4" x14ac:dyDescent="0.25">
      <c r="B2376"/>
      <c r="D2376"/>
    </row>
    <row r="2377" spans="2:4" x14ac:dyDescent="0.25">
      <c r="B2377"/>
      <c r="D2377"/>
    </row>
    <row r="2378" spans="2:4" x14ac:dyDescent="0.25">
      <c r="B2378"/>
      <c r="D2378"/>
    </row>
    <row r="2379" spans="2:4" x14ac:dyDescent="0.25">
      <c r="B2379"/>
      <c r="D2379"/>
    </row>
    <row r="2380" spans="2:4" x14ac:dyDescent="0.25">
      <c r="B2380"/>
      <c r="D2380"/>
    </row>
    <row r="2381" spans="2:4" x14ac:dyDescent="0.25">
      <c r="B2381"/>
      <c r="D2381"/>
    </row>
    <row r="2382" spans="2:4" x14ac:dyDescent="0.25">
      <c r="B2382"/>
      <c r="D2382"/>
    </row>
    <row r="2383" spans="2:4" x14ac:dyDescent="0.25">
      <c r="B2383"/>
      <c r="D2383"/>
    </row>
    <row r="2384" spans="2:4" x14ac:dyDescent="0.25">
      <c r="B2384"/>
      <c r="D2384"/>
    </row>
    <row r="2385" spans="2:4" x14ac:dyDescent="0.25">
      <c r="B2385"/>
      <c r="D2385"/>
    </row>
    <row r="2386" spans="2:4" x14ac:dyDescent="0.25">
      <c r="B2386"/>
      <c r="D2386"/>
    </row>
    <row r="2387" spans="2:4" x14ac:dyDescent="0.25">
      <c r="B2387"/>
      <c r="D2387"/>
    </row>
    <row r="2388" spans="2:4" x14ac:dyDescent="0.25">
      <c r="B2388"/>
      <c r="D2388"/>
    </row>
    <row r="2389" spans="2:4" x14ac:dyDescent="0.25">
      <c r="B2389"/>
      <c r="D2389"/>
    </row>
    <row r="2390" spans="2:4" x14ac:dyDescent="0.25">
      <c r="B2390"/>
      <c r="D2390"/>
    </row>
    <row r="2391" spans="2:4" x14ac:dyDescent="0.25">
      <c r="B2391"/>
      <c r="D2391"/>
    </row>
    <row r="2392" spans="2:4" x14ac:dyDescent="0.25">
      <c r="B2392"/>
      <c r="D2392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99F6-FE57-45DD-96EA-CE8BE0922A70}">
  <sheetPr>
    <tabColor rgb="FFFFFF00"/>
    <outlinePr summaryBelow="0"/>
  </sheetPr>
  <dimension ref="A1:R743"/>
  <sheetViews>
    <sheetView topLeftCell="J1" workbookViewId="0">
      <selection activeCell="N731" sqref="N731"/>
    </sheetView>
  </sheetViews>
  <sheetFormatPr defaultRowHeight="15" x14ac:dyDescent="0.25"/>
  <cols>
    <col min="1" max="1" width="11.5703125" bestFit="1" customWidth="1"/>
    <col min="2" max="2" width="60" bestFit="1" customWidth="1"/>
    <col min="3" max="3" width="9.7109375" bestFit="1" customWidth="1"/>
    <col min="4" max="4" width="39.85546875" bestFit="1" customWidth="1"/>
    <col min="5" max="5" width="11.28515625" bestFit="1" customWidth="1"/>
    <col min="6" max="6" width="16" bestFit="1" customWidth="1"/>
    <col min="7" max="7" width="13.7109375" bestFit="1" customWidth="1"/>
    <col min="8" max="8" width="13" bestFit="1" customWidth="1"/>
    <col min="9" max="9" width="21.7109375" bestFit="1" customWidth="1"/>
    <col min="10" max="10" width="12.140625" bestFit="1" customWidth="1"/>
    <col min="11" max="11" width="18.140625" bestFit="1" customWidth="1"/>
    <col min="12" max="12" width="13.7109375" bestFit="1" customWidth="1"/>
    <col min="13" max="13" width="25" bestFit="1" customWidth="1"/>
    <col min="14" max="14" width="15.5703125" bestFit="1" customWidth="1"/>
    <col min="15" max="15" width="19" bestFit="1" customWidth="1"/>
    <col min="16" max="16" width="27" bestFit="1" customWidth="1"/>
    <col min="17" max="17" width="18.28515625" bestFit="1" customWidth="1"/>
    <col min="18" max="18" width="34.42578125" customWidth="1"/>
  </cols>
  <sheetData>
    <row r="1" spans="1:18" x14ac:dyDescent="0.25">
      <c r="A1" s="34" t="s">
        <v>2</v>
      </c>
      <c r="B1" s="33" t="s">
        <v>164</v>
      </c>
      <c r="C1" s="33" t="s">
        <v>165</v>
      </c>
      <c r="D1" s="33" t="s">
        <v>108</v>
      </c>
      <c r="E1" s="33" t="s">
        <v>166</v>
      </c>
      <c r="F1" s="33" t="s">
        <v>4</v>
      </c>
      <c r="G1" s="33" t="s">
        <v>167</v>
      </c>
      <c r="H1" s="33" t="s">
        <v>168</v>
      </c>
      <c r="I1" s="33" t="s">
        <v>169</v>
      </c>
      <c r="J1" s="33" t="s">
        <v>170</v>
      </c>
      <c r="K1" s="33" t="s">
        <v>171</v>
      </c>
      <c r="L1" s="33" t="s">
        <v>172</v>
      </c>
      <c r="M1" s="33" t="s">
        <v>173</v>
      </c>
      <c r="N1" s="33" t="s">
        <v>174</v>
      </c>
      <c r="O1" s="33" t="s">
        <v>175</v>
      </c>
      <c r="P1" s="33" t="s">
        <v>176</v>
      </c>
      <c r="Q1" s="33" t="s">
        <v>177</v>
      </c>
      <c r="R1" s="35" t="s">
        <v>278</v>
      </c>
    </row>
    <row r="2" spans="1:18" x14ac:dyDescent="0.25">
      <c r="A2" t="s">
        <v>18</v>
      </c>
      <c r="B2" t="s">
        <v>134</v>
      </c>
      <c r="C2" t="s">
        <v>224</v>
      </c>
      <c r="D2" t="s">
        <v>126</v>
      </c>
      <c r="E2" t="s">
        <v>127</v>
      </c>
      <c r="F2" t="s">
        <v>223</v>
      </c>
      <c r="G2" t="s">
        <v>182</v>
      </c>
      <c r="H2" t="s">
        <v>276</v>
      </c>
      <c r="I2">
        <v>2501</v>
      </c>
      <c r="J2" s="19">
        <v>2217018.42</v>
      </c>
      <c r="K2" s="20">
        <v>0.95339007945358756</v>
      </c>
      <c r="L2" s="19">
        <v>2325405.38</v>
      </c>
      <c r="M2" s="24">
        <v>6.4386572409361797E-2</v>
      </c>
      <c r="N2" s="19">
        <v>107.29</v>
      </c>
      <c r="O2">
        <v>161</v>
      </c>
      <c r="P2" s="19">
        <v>15480.45</v>
      </c>
      <c r="Q2" s="19">
        <v>-96.15</v>
      </c>
      <c r="R2" s="19">
        <f t="shared" ref="R2:R65" si="0">SUM(P2+Q2)</f>
        <v>15384.300000000001</v>
      </c>
    </row>
    <row r="3" spans="1:18" x14ac:dyDescent="0.25">
      <c r="A3" t="s">
        <v>18</v>
      </c>
      <c r="B3" t="s">
        <v>134</v>
      </c>
      <c r="C3" t="s">
        <v>225</v>
      </c>
      <c r="D3" t="s">
        <v>160</v>
      </c>
      <c r="E3" t="s">
        <v>127</v>
      </c>
      <c r="F3" t="s">
        <v>223</v>
      </c>
      <c r="G3" t="s">
        <v>179</v>
      </c>
      <c r="H3" t="s">
        <v>276</v>
      </c>
      <c r="I3">
        <v>3578</v>
      </c>
      <c r="J3" s="19">
        <v>2217018.42</v>
      </c>
      <c r="K3" s="20">
        <v>0.95339007945358756</v>
      </c>
      <c r="L3" s="19">
        <v>2325405.38</v>
      </c>
      <c r="N3" s="19">
        <v>67.69</v>
      </c>
      <c r="P3">
        <v>0</v>
      </c>
      <c r="Q3">
        <v>0</v>
      </c>
      <c r="R3" s="19">
        <f t="shared" si="0"/>
        <v>0</v>
      </c>
    </row>
    <row r="4" spans="1:18" x14ac:dyDescent="0.25">
      <c r="A4" t="s">
        <v>18</v>
      </c>
      <c r="B4" t="s">
        <v>134</v>
      </c>
      <c r="C4" t="s">
        <v>226</v>
      </c>
      <c r="D4" t="s">
        <v>126</v>
      </c>
      <c r="E4" t="s">
        <v>119</v>
      </c>
      <c r="F4" t="s">
        <v>135</v>
      </c>
      <c r="G4" t="s">
        <v>182</v>
      </c>
      <c r="H4" t="s">
        <v>276</v>
      </c>
      <c r="I4">
        <v>1476</v>
      </c>
      <c r="J4" s="19">
        <v>2217018.42</v>
      </c>
      <c r="K4" s="20">
        <v>0.95339007945358756</v>
      </c>
      <c r="L4" s="19">
        <v>2325405.38</v>
      </c>
      <c r="M4" s="24">
        <v>6.4386572409361797E-2</v>
      </c>
      <c r="N4" s="19">
        <v>58.75</v>
      </c>
      <c r="O4">
        <v>95</v>
      </c>
      <c r="P4" s="19">
        <v>5001.84</v>
      </c>
      <c r="Q4">
        <v>0</v>
      </c>
      <c r="R4" s="19">
        <f t="shared" si="0"/>
        <v>5001.84</v>
      </c>
    </row>
    <row r="5" spans="1:18" x14ac:dyDescent="0.25">
      <c r="A5" t="s">
        <v>18</v>
      </c>
      <c r="B5" t="s">
        <v>134</v>
      </c>
      <c r="C5" t="s">
        <v>227</v>
      </c>
      <c r="D5" t="s">
        <v>160</v>
      </c>
      <c r="E5" t="s">
        <v>119</v>
      </c>
      <c r="F5" t="s">
        <v>135</v>
      </c>
      <c r="G5" t="s">
        <v>182</v>
      </c>
      <c r="H5" t="s">
        <v>276</v>
      </c>
      <c r="I5">
        <v>2068</v>
      </c>
      <c r="J5" s="19">
        <v>2217018.42</v>
      </c>
      <c r="K5" s="20">
        <v>0.95339007945358756</v>
      </c>
      <c r="L5" s="19">
        <v>2325405.38</v>
      </c>
      <c r="M5" s="24">
        <v>6.4645594216778166E-2</v>
      </c>
      <c r="N5" s="19">
        <v>58.69</v>
      </c>
      <c r="O5">
        <v>133</v>
      </c>
      <c r="P5" s="19">
        <v>6995.43</v>
      </c>
      <c r="Q5" s="22">
        <v>52.6</v>
      </c>
      <c r="R5" s="19">
        <f t="shared" si="0"/>
        <v>7048.0300000000007</v>
      </c>
    </row>
    <row r="6" spans="1:18" x14ac:dyDescent="0.25">
      <c r="A6" t="s">
        <v>19</v>
      </c>
      <c r="B6" t="s">
        <v>136</v>
      </c>
      <c r="C6" t="s">
        <v>240</v>
      </c>
      <c r="D6" t="s">
        <v>126</v>
      </c>
      <c r="E6" t="s">
        <v>114</v>
      </c>
      <c r="F6" t="s">
        <v>137</v>
      </c>
      <c r="G6" t="s">
        <v>182</v>
      </c>
      <c r="H6" t="s">
        <v>276</v>
      </c>
      <c r="I6">
        <v>27892</v>
      </c>
      <c r="J6" s="19">
        <v>2269747.44</v>
      </c>
      <c r="K6" s="20">
        <v>0.78808331820328548</v>
      </c>
      <c r="L6" s="19">
        <v>2880085.63</v>
      </c>
      <c r="M6">
        <v>1</v>
      </c>
      <c r="N6" s="19">
        <v>1.1200000000000001</v>
      </c>
      <c r="O6">
        <v>27892</v>
      </c>
      <c r="P6" s="19">
        <v>23203.38</v>
      </c>
      <c r="Q6" s="19">
        <v>209.63</v>
      </c>
      <c r="R6" s="19">
        <f t="shared" si="0"/>
        <v>23413.010000000002</v>
      </c>
    </row>
    <row r="7" spans="1:18" x14ac:dyDescent="0.25">
      <c r="A7" t="s">
        <v>19</v>
      </c>
      <c r="B7" t="s">
        <v>136</v>
      </c>
      <c r="C7" t="s">
        <v>241</v>
      </c>
      <c r="D7" t="s">
        <v>160</v>
      </c>
      <c r="E7" t="s">
        <v>114</v>
      </c>
      <c r="F7" t="s">
        <v>137</v>
      </c>
      <c r="G7" t="s">
        <v>182</v>
      </c>
      <c r="H7" t="s">
        <v>276</v>
      </c>
      <c r="I7">
        <v>118419</v>
      </c>
      <c r="J7" s="19">
        <v>2269747.44</v>
      </c>
      <c r="K7" s="20">
        <v>0.78808331820328548</v>
      </c>
      <c r="L7" s="19">
        <v>2880085.63</v>
      </c>
      <c r="M7">
        <v>1</v>
      </c>
      <c r="N7" s="19">
        <v>1.1200000000000001</v>
      </c>
      <c r="O7">
        <v>118419</v>
      </c>
      <c r="P7" s="19">
        <v>98512.85</v>
      </c>
      <c r="Q7" s="19">
        <v>1098.1199999999999</v>
      </c>
      <c r="R7" s="19">
        <f t="shared" si="0"/>
        <v>99610.97</v>
      </c>
    </row>
    <row r="8" spans="1:18" x14ac:dyDescent="0.25">
      <c r="A8" t="s">
        <v>19</v>
      </c>
      <c r="B8" t="s">
        <v>136</v>
      </c>
      <c r="C8" t="s">
        <v>242</v>
      </c>
      <c r="D8" t="s">
        <v>159</v>
      </c>
      <c r="E8" t="s">
        <v>114</v>
      </c>
      <c r="F8" t="s">
        <v>137</v>
      </c>
      <c r="G8" t="s">
        <v>182</v>
      </c>
      <c r="H8" t="s">
        <v>276</v>
      </c>
      <c r="I8">
        <v>63955</v>
      </c>
      <c r="J8" s="19">
        <v>2269747.44</v>
      </c>
      <c r="K8" s="20">
        <v>0.78808331820328548</v>
      </c>
      <c r="L8" s="19">
        <v>2880085.63</v>
      </c>
      <c r="M8">
        <v>1</v>
      </c>
      <c r="N8" s="19">
        <v>1.1200000000000001</v>
      </c>
      <c r="O8">
        <v>63955</v>
      </c>
      <c r="P8" s="19">
        <v>53204.21</v>
      </c>
      <c r="Q8" s="19">
        <v>588.96</v>
      </c>
      <c r="R8" s="19">
        <f t="shared" si="0"/>
        <v>53793.17</v>
      </c>
    </row>
    <row r="9" spans="1:18" x14ac:dyDescent="0.25">
      <c r="A9" t="s">
        <v>19</v>
      </c>
      <c r="B9" t="s">
        <v>136</v>
      </c>
      <c r="C9" t="s">
        <v>243</v>
      </c>
      <c r="D9" t="s">
        <v>160</v>
      </c>
      <c r="E9" t="s">
        <v>127</v>
      </c>
      <c r="F9" t="s">
        <v>137</v>
      </c>
      <c r="G9" t="s">
        <v>182</v>
      </c>
      <c r="H9" t="s">
        <v>276</v>
      </c>
      <c r="I9">
        <v>8173</v>
      </c>
      <c r="J9" s="19">
        <v>2269747.44</v>
      </c>
      <c r="K9" s="20">
        <v>0.78808331820328548</v>
      </c>
      <c r="L9" s="19">
        <v>2880085.63</v>
      </c>
      <c r="M9">
        <v>1</v>
      </c>
      <c r="N9" s="19">
        <v>2.58</v>
      </c>
      <c r="O9">
        <v>8173</v>
      </c>
      <c r="P9" s="19">
        <v>15620.73</v>
      </c>
      <c r="Q9" s="19">
        <v>-133.78</v>
      </c>
      <c r="R9" s="19">
        <f t="shared" si="0"/>
        <v>15486.949999999999</v>
      </c>
    </row>
    <row r="10" spans="1:18" x14ac:dyDescent="0.25">
      <c r="A10" t="s">
        <v>19</v>
      </c>
      <c r="B10" t="s">
        <v>136</v>
      </c>
      <c r="C10" t="s">
        <v>244</v>
      </c>
      <c r="D10" t="s">
        <v>162</v>
      </c>
      <c r="E10" t="s">
        <v>127</v>
      </c>
      <c r="F10" t="s">
        <v>137</v>
      </c>
      <c r="G10" t="s">
        <v>182</v>
      </c>
      <c r="H10" t="s">
        <v>276</v>
      </c>
      <c r="I10">
        <v>6531</v>
      </c>
      <c r="J10" s="19">
        <v>2269747.44</v>
      </c>
      <c r="K10" s="20">
        <v>0.78808331820328548</v>
      </c>
      <c r="L10" s="19">
        <v>2880085.63</v>
      </c>
      <c r="M10">
        <v>1</v>
      </c>
      <c r="N10" s="19">
        <v>2.58</v>
      </c>
      <c r="O10">
        <v>6531</v>
      </c>
      <c r="P10" s="19">
        <v>12482.44</v>
      </c>
      <c r="Q10" s="19">
        <v>-120.41</v>
      </c>
      <c r="R10" s="19">
        <f t="shared" si="0"/>
        <v>12362.03</v>
      </c>
    </row>
    <row r="11" spans="1:18" x14ac:dyDescent="0.25">
      <c r="A11" t="s">
        <v>19</v>
      </c>
      <c r="B11" t="s">
        <v>136</v>
      </c>
      <c r="C11" t="s">
        <v>245</v>
      </c>
      <c r="D11" t="s">
        <v>146</v>
      </c>
      <c r="E11" t="s">
        <v>119</v>
      </c>
      <c r="F11" t="s">
        <v>137</v>
      </c>
      <c r="G11" t="s">
        <v>182</v>
      </c>
      <c r="H11" t="s">
        <v>276</v>
      </c>
      <c r="I11">
        <v>4809</v>
      </c>
      <c r="J11" s="19">
        <v>2269747.44</v>
      </c>
      <c r="K11" s="20">
        <v>0.78808331820328548</v>
      </c>
      <c r="L11" s="19">
        <v>2880085.63</v>
      </c>
      <c r="M11">
        <v>1</v>
      </c>
      <c r="N11" s="19">
        <v>1.42</v>
      </c>
      <c r="O11">
        <v>4809</v>
      </c>
      <c r="P11" s="19">
        <v>5058.75</v>
      </c>
      <c r="Q11" s="19">
        <v>5.27</v>
      </c>
      <c r="R11" s="19">
        <f t="shared" si="0"/>
        <v>5064.0200000000004</v>
      </c>
    </row>
    <row r="12" spans="1:18" x14ac:dyDescent="0.25">
      <c r="A12" t="s">
        <v>19</v>
      </c>
      <c r="B12" t="s">
        <v>136</v>
      </c>
      <c r="C12" t="s">
        <v>246</v>
      </c>
      <c r="D12" t="s">
        <v>162</v>
      </c>
      <c r="E12" t="s">
        <v>119</v>
      </c>
      <c r="F12" t="s">
        <v>137</v>
      </c>
      <c r="G12" t="s">
        <v>182</v>
      </c>
      <c r="H12" t="s">
        <v>276</v>
      </c>
      <c r="I12">
        <v>4681</v>
      </c>
      <c r="J12" s="19">
        <v>2269747.44</v>
      </c>
      <c r="K12" s="20">
        <v>0.78808331820328548</v>
      </c>
      <c r="L12" s="19">
        <v>2880085.63</v>
      </c>
      <c r="M12">
        <v>1</v>
      </c>
      <c r="N12" s="19">
        <v>1.42</v>
      </c>
      <c r="O12">
        <v>4681</v>
      </c>
      <c r="P12" s="22">
        <v>4924.1000000000004</v>
      </c>
      <c r="Q12" s="19">
        <v>7.37</v>
      </c>
      <c r="R12" s="19">
        <f t="shared" si="0"/>
        <v>4931.47</v>
      </c>
    </row>
    <row r="13" spans="1:18" x14ac:dyDescent="0.25">
      <c r="A13" t="s">
        <v>20</v>
      </c>
      <c r="B13" t="s">
        <v>138</v>
      </c>
      <c r="C13" t="s">
        <v>220</v>
      </c>
      <c r="D13" t="s">
        <v>156</v>
      </c>
      <c r="E13" t="s">
        <v>114</v>
      </c>
      <c r="F13" t="s">
        <v>135</v>
      </c>
      <c r="G13" t="s">
        <v>182</v>
      </c>
      <c r="H13" t="s">
        <v>276</v>
      </c>
      <c r="I13">
        <v>50953</v>
      </c>
      <c r="J13" s="19">
        <v>1398362.54</v>
      </c>
      <c r="K13" s="20">
        <v>0.76426174586970197</v>
      </c>
      <c r="L13" s="19">
        <v>1829690.61</v>
      </c>
      <c r="M13" s="24">
        <v>5.0661062350984318E-2</v>
      </c>
      <c r="N13" s="19">
        <v>26.16</v>
      </c>
      <c r="O13">
        <v>2581</v>
      </c>
      <c r="P13" s="19">
        <v>48635.03</v>
      </c>
      <c r="Q13" s="19">
        <v>621.84</v>
      </c>
      <c r="R13" s="19">
        <f t="shared" si="0"/>
        <v>49256.869999999995</v>
      </c>
    </row>
    <row r="14" spans="1:18" x14ac:dyDescent="0.25">
      <c r="A14" t="s">
        <v>20</v>
      </c>
      <c r="B14" t="s">
        <v>138</v>
      </c>
      <c r="C14" t="s">
        <v>221</v>
      </c>
      <c r="D14" t="s">
        <v>160</v>
      </c>
      <c r="E14" t="s">
        <v>114</v>
      </c>
      <c r="F14" t="s">
        <v>135</v>
      </c>
      <c r="G14" t="s">
        <v>182</v>
      </c>
      <c r="H14" t="s">
        <v>276</v>
      </c>
      <c r="I14">
        <v>48820</v>
      </c>
      <c r="J14" s="19">
        <v>1398362.54</v>
      </c>
      <c r="K14" s="20">
        <v>0.76426174586970197</v>
      </c>
      <c r="L14" s="19">
        <v>1829690.61</v>
      </c>
      <c r="M14" s="24">
        <v>5.438031537822019E-2</v>
      </c>
      <c r="N14" s="22">
        <v>24.2</v>
      </c>
      <c r="O14">
        <v>2654</v>
      </c>
      <c r="P14" s="19">
        <v>46263.64</v>
      </c>
      <c r="Q14" s="19">
        <v>505.51</v>
      </c>
      <c r="R14" s="19">
        <f t="shared" si="0"/>
        <v>46769.15</v>
      </c>
    </row>
    <row r="15" spans="1:18" x14ac:dyDescent="0.25">
      <c r="A15" t="s">
        <v>20</v>
      </c>
      <c r="B15" t="s">
        <v>138</v>
      </c>
      <c r="C15" t="s">
        <v>222</v>
      </c>
      <c r="D15" t="s">
        <v>126</v>
      </c>
      <c r="E15" t="s">
        <v>114</v>
      </c>
      <c r="F15" t="s">
        <v>223</v>
      </c>
      <c r="G15" t="s">
        <v>182</v>
      </c>
      <c r="H15" t="s">
        <v>276</v>
      </c>
      <c r="I15">
        <v>13645</v>
      </c>
      <c r="J15" s="19">
        <v>1398362.54</v>
      </c>
      <c r="K15" s="20">
        <v>0.76426174586970197</v>
      </c>
      <c r="L15" s="19">
        <v>1829690.61</v>
      </c>
      <c r="M15" s="24">
        <v>5.0661062350984318E-2</v>
      </c>
      <c r="N15" s="19">
        <v>26.16</v>
      </c>
      <c r="O15">
        <v>691</v>
      </c>
      <c r="P15" s="19">
        <v>13020.85</v>
      </c>
      <c r="Q15" s="19">
        <v>113.05</v>
      </c>
      <c r="R15" s="19">
        <f t="shared" si="0"/>
        <v>13133.9</v>
      </c>
    </row>
    <row r="16" spans="1:18" x14ac:dyDescent="0.25">
      <c r="A16" t="s">
        <v>20</v>
      </c>
      <c r="B16" t="s">
        <v>138</v>
      </c>
      <c r="C16" t="s">
        <v>224</v>
      </c>
      <c r="D16" t="s">
        <v>126</v>
      </c>
      <c r="E16" t="s">
        <v>127</v>
      </c>
      <c r="F16" t="s">
        <v>223</v>
      </c>
      <c r="G16" t="s">
        <v>182</v>
      </c>
      <c r="H16" t="s">
        <v>276</v>
      </c>
      <c r="I16">
        <v>2501</v>
      </c>
      <c r="J16" s="19">
        <v>1398362.54</v>
      </c>
      <c r="K16" s="20">
        <v>0.76426174586970197</v>
      </c>
      <c r="L16" s="19">
        <v>1829690.61</v>
      </c>
      <c r="M16" s="24">
        <v>5.0661062350984318E-2</v>
      </c>
      <c r="N16" s="19">
        <v>107.29</v>
      </c>
      <c r="O16">
        <v>126</v>
      </c>
      <c r="P16" s="22">
        <v>9711.7999999999993</v>
      </c>
      <c r="Q16" s="19">
        <v>-77.08</v>
      </c>
      <c r="R16" s="19">
        <f t="shared" si="0"/>
        <v>9634.7199999999993</v>
      </c>
    </row>
    <row r="17" spans="1:18" x14ac:dyDescent="0.25">
      <c r="A17" t="s">
        <v>20</v>
      </c>
      <c r="B17" t="s">
        <v>138</v>
      </c>
      <c r="C17" t="s">
        <v>225</v>
      </c>
      <c r="D17" t="s">
        <v>160</v>
      </c>
      <c r="E17" t="s">
        <v>127</v>
      </c>
      <c r="F17" t="s">
        <v>223</v>
      </c>
      <c r="G17" t="s">
        <v>182</v>
      </c>
      <c r="H17" t="s">
        <v>276</v>
      </c>
      <c r="I17">
        <v>3578</v>
      </c>
      <c r="J17" s="19">
        <v>1398362.54</v>
      </c>
      <c r="K17" s="20">
        <v>0.76426174586970197</v>
      </c>
      <c r="L17" s="19">
        <v>1829690.61</v>
      </c>
      <c r="M17" s="24">
        <v>5.438031537822019E-2</v>
      </c>
      <c r="N17" s="19">
        <v>67.69</v>
      </c>
      <c r="O17">
        <v>194</v>
      </c>
      <c r="P17" s="19">
        <v>9434.01</v>
      </c>
      <c r="Q17" s="19">
        <v>-145.88999999999999</v>
      </c>
      <c r="R17" s="19">
        <f t="shared" si="0"/>
        <v>9288.1200000000008</v>
      </c>
    </row>
    <row r="18" spans="1:18" x14ac:dyDescent="0.25">
      <c r="A18" t="s">
        <v>20</v>
      </c>
      <c r="B18" t="s">
        <v>138</v>
      </c>
      <c r="C18" t="s">
        <v>226</v>
      </c>
      <c r="D18" t="s">
        <v>126</v>
      </c>
      <c r="E18" t="s">
        <v>119</v>
      </c>
      <c r="F18" t="s">
        <v>135</v>
      </c>
      <c r="G18" t="s">
        <v>182</v>
      </c>
      <c r="H18" t="s">
        <v>276</v>
      </c>
      <c r="I18">
        <v>1476</v>
      </c>
      <c r="J18" s="19">
        <v>1398362.54</v>
      </c>
      <c r="K18" s="20">
        <v>0.76426174586970197</v>
      </c>
      <c r="L18" s="19">
        <v>1829690.61</v>
      </c>
      <c r="M18" s="24">
        <v>5.0661062350984318E-2</v>
      </c>
      <c r="N18" s="19">
        <v>58.75</v>
      </c>
      <c r="O18">
        <v>74</v>
      </c>
      <c r="P18" s="19">
        <v>3123.27</v>
      </c>
      <c r="Q18">
        <v>0</v>
      </c>
      <c r="R18" s="19">
        <f t="shared" si="0"/>
        <v>3123.27</v>
      </c>
    </row>
    <row r="19" spans="1:18" x14ac:dyDescent="0.25">
      <c r="A19" t="s">
        <v>20</v>
      </c>
      <c r="B19" t="s">
        <v>138</v>
      </c>
      <c r="C19" t="s">
        <v>227</v>
      </c>
      <c r="D19" t="s">
        <v>160</v>
      </c>
      <c r="E19" t="s">
        <v>119</v>
      </c>
      <c r="F19" t="s">
        <v>135</v>
      </c>
      <c r="G19" t="s">
        <v>182</v>
      </c>
      <c r="H19" t="s">
        <v>276</v>
      </c>
      <c r="I19">
        <v>2068</v>
      </c>
      <c r="J19" s="19">
        <v>1398362.54</v>
      </c>
      <c r="K19" s="20">
        <v>0.76426174586970197</v>
      </c>
      <c r="L19" s="19">
        <v>1829690.61</v>
      </c>
      <c r="M19" s="24">
        <v>5.0864867576899356E-2</v>
      </c>
      <c r="N19" s="19">
        <v>58.69</v>
      </c>
      <c r="O19">
        <v>105</v>
      </c>
      <c r="P19" s="19">
        <v>4427.1400000000003</v>
      </c>
      <c r="Q19">
        <v>0</v>
      </c>
      <c r="R19" s="19">
        <f t="shared" si="0"/>
        <v>4427.1400000000003</v>
      </c>
    </row>
    <row r="20" spans="1:18" x14ac:dyDescent="0.25">
      <c r="A20" t="s">
        <v>21</v>
      </c>
      <c r="B20" t="s">
        <v>125</v>
      </c>
      <c r="C20" t="s">
        <v>187</v>
      </c>
      <c r="D20" t="s">
        <v>126</v>
      </c>
      <c r="E20" t="s">
        <v>114</v>
      </c>
      <c r="F20" t="s">
        <v>118</v>
      </c>
      <c r="G20" t="s">
        <v>182</v>
      </c>
      <c r="H20" t="s">
        <v>276</v>
      </c>
      <c r="I20">
        <v>315798</v>
      </c>
      <c r="J20" s="19">
        <v>1108668.82</v>
      </c>
      <c r="K20" s="20">
        <v>0.70250810875696579</v>
      </c>
      <c r="L20" s="19">
        <v>1578158.04</v>
      </c>
      <c r="M20" s="21">
        <v>8.1239886144176127E-3</v>
      </c>
      <c r="N20" s="19">
        <v>33.78</v>
      </c>
      <c r="O20">
        <v>2565</v>
      </c>
      <c r="P20" s="19">
        <v>57369.32</v>
      </c>
      <c r="Q20" s="19">
        <v>603.88</v>
      </c>
      <c r="R20" s="19">
        <f t="shared" si="0"/>
        <v>57973.2</v>
      </c>
    </row>
    <row r="21" spans="1:18" x14ac:dyDescent="0.25">
      <c r="A21" t="s">
        <v>21</v>
      </c>
      <c r="B21" t="s">
        <v>125</v>
      </c>
      <c r="C21" t="s">
        <v>178</v>
      </c>
      <c r="D21" t="s">
        <v>158</v>
      </c>
      <c r="E21" t="s">
        <v>114</v>
      </c>
      <c r="F21" t="s">
        <v>118</v>
      </c>
      <c r="G21" t="s">
        <v>179</v>
      </c>
      <c r="H21" t="s">
        <v>276</v>
      </c>
      <c r="I21">
        <v>226939</v>
      </c>
      <c r="J21" s="19">
        <v>1108668.82</v>
      </c>
      <c r="K21" s="20">
        <v>0.70250810875696579</v>
      </c>
      <c r="L21" s="19">
        <v>1578158.04</v>
      </c>
      <c r="N21" s="19">
        <v>10.98</v>
      </c>
      <c r="P21">
        <v>0</v>
      </c>
      <c r="Q21">
        <v>0</v>
      </c>
      <c r="R21" s="19">
        <f t="shared" si="0"/>
        <v>0</v>
      </c>
    </row>
    <row r="22" spans="1:18" x14ac:dyDescent="0.25">
      <c r="A22" t="s">
        <v>21</v>
      </c>
      <c r="B22" t="s">
        <v>125</v>
      </c>
      <c r="C22" t="s">
        <v>180</v>
      </c>
      <c r="D22" t="s">
        <v>157</v>
      </c>
      <c r="E22" t="s">
        <v>114</v>
      </c>
      <c r="F22" t="s">
        <v>181</v>
      </c>
      <c r="G22" t="s">
        <v>182</v>
      </c>
      <c r="H22" t="s">
        <v>276</v>
      </c>
      <c r="I22">
        <v>45726</v>
      </c>
      <c r="J22" s="19">
        <v>1108668.82</v>
      </c>
      <c r="K22" s="20">
        <v>0.70250810875696579</v>
      </c>
      <c r="L22" s="19">
        <v>1578158.04</v>
      </c>
      <c r="M22" s="21">
        <v>8.1228823572080319E-3</v>
      </c>
      <c r="N22" s="19">
        <v>33.78</v>
      </c>
      <c r="O22">
        <v>371</v>
      </c>
      <c r="P22" s="19">
        <v>8297.86</v>
      </c>
      <c r="Q22" s="19">
        <v>134.19</v>
      </c>
      <c r="R22" s="19">
        <f t="shared" si="0"/>
        <v>8432.0500000000011</v>
      </c>
    </row>
    <row r="23" spans="1:18" x14ac:dyDescent="0.25">
      <c r="A23" t="s">
        <v>24</v>
      </c>
      <c r="B23" t="s">
        <v>140</v>
      </c>
      <c r="C23" t="s">
        <v>191</v>
      </c>
      <c r="D23" t="s">
        <v>160</v>
      </c>
      <c r="E23" t="s">
        <v>114</v>
      </c>
      <c r="F23" t="s">
        <v>192</v>
      </c>
      <c r="G23" t="s">
        <v>182</v>
      </c>
      <c r="H23" t="s">
        <v>276</v>
      </c>
      <c r="I23">
        <v>65485</v>
      </c>
      <c r="J23">
        <v>414095</v>
      </c>
      <c r="K23" s="20">
        <v>0.84150019369369577</v>
      </c>
      <c r="L23" s="19">
        <v>492091.39</v>
      </c>
      <c r="M23" s="24">
        <v>3.2583960142284756E-2</v>
      </c>
      <c r="N23" s="19">
        <v>4.97</v>
      </c>
      <c r="O23">
        <v>2133</v>
      </c>
      <c r="P23" s="19">
        <v>8407.81</v>
      </c>
      <c r="Q23" s="19">
        <v>74.89</v>
      </c>
      <c r="R23" s="19">
        <f t="shared" si="0"/>
        <v>8482.6999999999989</v>
      </c>
    </row>
    <row r="24" spans="1:18" x14ac:dyDescent="0.25">
      <c r="A24" t="s">
        <v>24</v>
      </c>
      <c r="B24" t="s">
        <v>140</v>
      </c>
      <c r="C24" t="s">
        <v>193</v>
      </c>
      <c r="D24" t="s">
        <v>155</v>
      </c>
      <c r="E24" t="s">
        <v>114</v>
      </c>
      <c r="F24" t="s">
        <v>192</v>
      </c>
      <c r="G24" t="s">
        <v>182</v>
      </c>
      <c r="H24" t="s">
        <v>276</v>
      </c>
      <c r="I24">
        <v>94199</v>
      </c>
      <c r="J24">
        <v>414095</v>
      </c>
      <c r="K24" s="20">
        <v>0.84150019369369577</v>
      </c>
      <c r="L24" s="19">
        <v>492091.39</v>
      </c>
      <c r="M24" s="24">
        <v>3.2583960142284762E-2</v>
      </c>
      <c r="N24" s="19">
        <v>4.97</v>
      </c>
      <c r="O24">
        <v>3069</v>
      </c>
      <c r="P24" s="19">
        <v>12097.31</v>
      </c>
      <c r="Q24" s="19">
        <v>118.25</v>
      </c>
      <c r="R24" s="19">
        <f t="shared" si="0"/>
        <v>12215.56</v>
      </c>
    </row>
    <row r="25" spans="1:18" x14ac:dyDescent="0.25">
      <c r="A25" t="s">
        <v>24</v>
      </c>
      <c r="B25" t="s">
        <v>140</v>
      </c>
      <c r="C25" t="s">
        <v>194</v>
      </c>
      <c r="D25" t="s">
        <v>126</v>
      </c>
      <c r="E25" t="s">
        <v>119</v>
      </c>
      <c r="F25" t="s">
        <v>192</v>
      </c>
      <c r="G25" t="s">
        <v>182</v>
      </c>
      <c r="H25" t="s">
        <v>276</v>
      </c>
      <c r="I25">
        <v>1435</v>
      </c>
      <c r="J25">
        <v>414095</v>
      </c>
      <c r="K25" s="20">
        <v>0.84150019369369577</v>
      </c>
      <c r="L25" s="19">
        <v>492091.39</v>
      </c>
      <c r="M25" s="24">
        <v>3.2583960142284762E-2</v>
      </c>
      <c r="N25" s="19">
        <v>27.46</v>
      </c>
      <c r="O25">
        <v>46</v>
      </c>
      <c r="P25" s="19">
        <v>999.17</v>
      </c>
      <c r="Q25">
        <v>0</v>
      </c>
      <c r="R25" s="19">
        <f t="shared" si="0"/>
        <v>999.17</v>
      </c>
    </row>
    <row r="26" spans="1:18" x14ac:dyDescent="0.25">
      <c r="A26" t="s">
        <v>24</v>
      </c>
      <c r="B26" t="s">
        <v>140</v>
      </c>
      <c r="C26" t="s">
        <v>195</v>
      </c>
      <c r="D26" t="s">
        <v>160</v>
      </c>
      <c r="E26" t="s">
        <v>119</v>
      </c>
      <c r="F26" t="s">
        <v>192</v>
      </c>
      <c r="G26" t="s">
        <v>182</v>
      </c>
      <c r="H26" t="s">
        <v>276</v>
      </c>
      <c r="I26">
        <v>3587</v>
      </c>
      <c r="J26">
        <v>414095</v>
      </c>
      <c r="K26" s="20">
        <v>0.84150019369369577</v>
      </c>
      <c r="L26" s="19">
        <v>492091.39</v>
      </c>
      <c r="M26" s="24">
        <v>3.2583960142284762E-2</v>
      </c>
      <c r="N26" s="19">
        <v>27.46</v>
      </c>
      <c r="O26">
        <v>116</v>
      </c>
      <c r="P26" s="19">
        <v>2519.65</v>
      </c>
      <c r="Q26">
        <v>0</v>
      </c>
      <c r="R26" s="19">
        <f t="shared" si="0"/>
        <v>2519.65</v>
      </c>
    </row>
    <row r="27" spans="1:18" x14ac:dyDescent="0.25">
      <c r="A27" t="s">
        <v>25</v>
      </c>
      <c r="B27" t="s">
        <v>140</v>
      </c>
      <c r="C27" t="s">
        <v>188</v>
      </c>
      <c r="D27" t="s">
        <v>157</v>
      </c>
      <c r="E27" t="s">
        <v>114</v>
      </c>
      <c r="F27" t="s">
        <v>132</v>
      </c>
      <c r="G27" t="s">
        <v>182</v>
      </c>
      <c r="H27" t="s">
        <v>276</v>
      </c>
      <c r="I27">
        <v>5693</v>
      </c>
      <c r="J27" s="19">
        <v>1548104.83</v>
      </c>
      <c r="K27" s="20">
        <v>0.85341709404045452</v>
      </c>
      <c r="L27" s="19">
        <v>1814007.29</v>
      </c>
      <c r="M27" s="20">
        <v>0.12011496733396207</v>
      </c>
      <c r="N27" s="19">
        <v>4.97</v>
      </c>
      <c r="O27">
        <v>683</v>
      </c>
      <c r="P27" s="19">
        <v>2730.36</v>
      </c>
      <c r="Q27" s="19">
        <v>27.98</v>
      </c>
      <c r="R27" s="19">
        <f t="shared" si="0"/>
        <v>2758.34</v>
      </c>
    </row>
    <row r="28" spans="1:18" x14ac:dyDescent="0.25">
      <c r="A28" t="s">
        <v>25</v>
      </c>
      <c r="B28" t="s">
        <v>140</v>
      </c>
      <c r="C28" t="s">
        <v>189</v>
      </c>
      <c r="D28" t="s">
        <v>157</v>
      </c>
      <c r="E28" t="s">
        <v>127</v>
      </c>
      <c r="F28" t="s">
        <v>132</v>
      </c>
      <c r="G28" t="s">
        <v>182</v>
      </c>
      <c r="H28" t="s">
        <v>276</v>
      </c>
      <c r="I28">
        <v>3352</v>
      </c>
      <c r="J28" s="19">
        <v>1548104.83</v>
      </c>
      <c r="K28" s="20">
        <v>0.85341709404045452</v>
      </c>
      <c r="L28" s="19">
        <v>1814007.29</v>
      </c>
      <c r="M28" s="20">
        <v>0.12011496733396206</v>
      </c>
      <c r="N28" s="19">
        <v>57.63</v>
      </c>
      <c r="O28">
        <v>402</v>
      </c>
      <c r="P28" s="19">
        <v>18585.060000000001</v>
      </c>
      <c r="Q28" s="19">
        <v>-46.22</v>
      </c>
      <c r="R28" s="19">
        <f t="shared" si="0"/>
        <v>18538.84</v>
      </c>
    </row>
    <row r="29" spans="1:18" x14ac:dyDescent="0.25">
      <c r="A29" t="s">
        <v>25</v>
      </c>
      <c r="B29" t="s">
        <v>140</v>
      </c>
      <c r="C29" t="s">
        <v>190</v>
      </c>
      <c r="D29" t="s">
        <v>126</v>
      </c>
      <c r="E29" t="s">
        <v>127</v>
      </c>
      <c r="F29" t="s">
        <v>132</v>
      </c>
      <c r="G29" t="s">
        <v>182</v>
      </c>
      <c r="H29" t="s">
        <v>276</v>
      </c>
      <c r="I29">
        <v>4441</v>
      </c>
      <c r="J29" s="19">
        <v>1548104.83</v>
      </c>
      <c r="K29" s="20">
        <v>0.85341709404045452</v>
      </c>
      <c r="L29" s="19">
        <v>1814007.29</v>
      </c>
      <c r="M29" s="20">
        <v>0.12011496733396207</v>
      </c>
      <c r="N29" s="19">
        <v>57.63</v>
      </c>
      <c r="O29">
        <v>533</v>
      </c>
      <c r="P29" s="19">
        <v>24641.38</v>
      </c>
      <c r="Q29" s="19">
        <v>46.23</v>
      </c>
      <c r="R29" s="19">
        <f t="shared" si="0"/>
        <v>24687.61</v>
      </c>
    </row>
    <row r="30" spans="1:18" x14ac:dyDescent="0.25">
      <c r="A30" t="s">
        <v>25</v>
      </c>
      <c r="B30" t="s">
        <v>140</v>
      </c>
      <c r="C30" t="s">
        <v>191</v>
      </c>
      <c r="D30" t="s">
        <v>160</v>
      </c>
      <c r="E30" t="s">
        <v>114</v>
      </c>
      <c r="F30" t="s">
        <v>192</v>
      </c>
      <c r="G30" t="s">
        <v>182</v>
      </c>
      <c r="H30" t="s">
        <v>276</v>
      </c>
      <c r="I30">
        <v>65485</v>
      </c>
      <c r="J30" s="19">
        <v>1548104.83</v>
      </c>
      <c r="K30" s="20">
        <v>0.85341709404045452</v>
      </c>
      <c r="L30" s="19">
        <v>1814007.29</v>
      </c>
      <c r="M30" s="20">
        <v>0.12011496733396206</v>
      </c>
      <c r="N30" s="19">
        <v>4.97</v>
      </c>
      <c r="O30">
        <v>7865</v>
      </c>
      <c r="P30" s="19">
        <v>31441.11</v>
      </c>
      <c r="Q30" s="19">
        <v>311.81</v>
      </c>
      <c r="R30" s="19">
        <f t="shared" si="0"/>
        <v>31752.920000000002</v>
      </c>
    </row>
    <row r="31" spans="1:18" x14ac:dyDescent="0.25">
      <c r="A31" t="s">
        <v>25</v>
      </c>
      <c r="B31" t="s">
        <v>140</v>
      </c>
      <c r="C31" t="s">
        <v>193</v>
      </c>
      <c r="D31" t="s">
        <v>155</v>
      </c>
      <c r="E31" t="s">
        <v>114</v>
      </c>
      <c r="F31" t="s">
        <v>192</v>
      </c>
      <c r="G31" t="s">
        <v>182</v>
      </c>
      <c r="H31" t="s">
        <v>276</v>
      </c>
      <c r="I31">
        <v>94199</v>
      </c>
      <c r="J31" s="19">
        <v>1548104.83</v>
      </c>
      <c r="K31" s="20">
        <v>0.85341709404045452</v>
      </c>
      <c r="L31" s="19">
        <v>1814007.29</v>
      </c>
      <c r="M31" s="20">
        <v>0.12011496733396207</v>
      </c>
      <c r="N31" s="19">
        <v>4.97</v>
      </c>
      <c r="O31">
        <v>11314</v>
      </c>
      <c r="P31" s="19">
        <v>45228.82</v>
      </c>
      <c r="Q31" s="19">
        <v>447.72</v>
      </c>
      <c r="R31" s="19">
        <f t="shared" si="0"/>
        <v>45676.54</v>
      </c>
    </row>
    <row r="32" spans="1:18" x14ac:dyDescent="0.25">
      <c r="A32" t="s">
        <v>25</v>
      </c>
      <c r="B32" t="s">
        <v>140</v>
      </c>
      <c r="C32" t="s">
        <v>194</v>
      </c>
      <c r="D32" t="s">
        <v>126</v>
      </c>
      <c r="E32" t="s">
        <v>119</v>
      </c>
      <c r="F32" t="s">
        <v>192</v>
      </c>
      <c r="G32" t="s">
        <v>182</v>
      </c>
      <c r="H32" t="s">
        <v>276</v>
      </c>
      <c r="I32">
        <v>1435</v>
      </c>
      <c r="J32" s="19">
        <v>1548104.83</v>
      </c>
      <c r="K32" s="20">
        <v>0.85341709404045452</v>
      </c>
      <c r="L32" s="19">
        <v>1814007.29</v>
      </c>
      <c r="M32" s="20">
        <v>0.12011496733396207</v>
      </c>
      <c r="N32" s="19">
        <v>27.46</v>
      </c>
      <c r="O32">
        <v>172</v>
      </c>
      <c r="P32" s="19">
        <v>3788.94</v>
      </c>
      <c r="Q32" s="19">
        <v>22.03</v>
      </c>
      <c r="R32" s="19">
        <f t="shared" si="0"/>
        <v>3810.9700000000003</v>
      </c>
    </row>
    <row r="33" spans="1:18" x14ac:dyDescent="0.25">
      <c r="A33" t="s">
        <v>25</v>
      </c>
      <c r="B33" t="s">
        <v>140</v>
      </c>
      <c r="C33" t="s">
        <v>195</v>
      </c>
      <c r="D33" t="s">
        <v>160</v>
      </c>
      <c r="E33" t="s">
        <v>119</v>
      </c>
      <c r="F33" t="s">
        <v>192</v>
      </c>
      <c r="G33" t="s">
        <v>182</v>
      </c>
      <c r="H33" t="s">
        <v>276</v>
      </c>
      <c r="I33">
        <v>3587</v>
      </c>
      <c r="J33" s="19">
        <v>1548104.83</v>
      </c>
      <c r="K33" s="20">
        <v>0.85341709404045452</v>
      </c>
      <c r="L33" s="19">
        <v>1814007.29</v>
      </c>
      <c r="M33" s="20">
        <v>0.12011496733396207</v>
      </c>
      <c r="N33" s="19">
        <v>27.46</v>
      </c>
      <c r="O33">
        <v>430</v>
      </c>
      <c r="P33" s="19">
        <v>9472.36</v>
      </c>
      <c r="Q33" s="19">
        <v>22.03</v>
      </c>
      <c r="R33" s="19">
        <f t="shared" si="0"/>
        <v>9494.3900000000012</v>
      </c>
    </row>
    <row r="34" spans="1:18" x14ac:dyDescent="0.25">
      <c r="A34" t="s">
        <v>26</v>
      </c>
      <c r="B34" t="s">
        <v>129</v>
      </c>
      <c r="C34" t="s">
        <v>196</v>
      </c>
      <c r="D34" t="s">
        <v>161</v>
      </c>
      <c r="E34" t="s">
        <v>119</v>
      </c>
      <c r="F34" t="s">
        <v>130</v>
      </c>
      <c r="G34" t="s">
        <v>182</v>
      </c>
      <c r="H34" t="s">
        <v>276</v>
      </c>
      <c r="I34">
        <v>5609</v>
      </c>
      <c r="J34" s="19">
        <v>29728.12</v>
      </c>
      <c r="K34" s="20">
        <v>0.73835074350139474</v>
      </c>
      <c r="L34" s="19">
        <v>40262.869999999995</v>
      </c>
      <c r="M34" s="21">
        <v>2.2514906866112926E-3</v>
      </c>
      <c r="N34" s="19">
        <v>6.65</v>
      </c>
      <c r="O34">
        <v>12</v>
      </c>
      <c r="P34" s="19">
        <v>55.39</v>
      </c>
      <c r="Q34">
        <v>0</v>
      </c>
      <c r="R34" s="19">
        <f t="shared" si="0"/>
        <v>55.39</v>
      </c>
    </row>
    <row r="35" spans="1:18" x14ac:dyDescent="0.25">
      <c r="A35" t="s">
        <v>26</v>
      </c>
      <c r="B35" t="s">
        <v>129</v>
      </c>
      <c r="C35" t="s">
        <v>197</v>
      </c>
      <c r="D35" t="s">
        <v>162</v>
      </c>
      <c r="E35" t="s">
        <v>119</v>
      </c>
      <c r="F35" t="s">
        <v>130</v>
      </c>
      <c r="G35" t="s">
        <v>182</v>
      </c>
      <c r="H35" t="s">
        <v>276</v>
      </c>
      <c r="I35">
        <v>5652</v>
      </c>
      <c r="J35" s="19">
        <v>29728.12</v>
      </c>
      <c r="K35" s="20">
        <v>0.73835074350139474</v>
      </c>
      <c r="L35" s="19">
        <v>40262.869999999995</v>
      </c>
      <c r="M35" s="21">
        <v>2.2514906866112926E-3</v>
      </c>
      <c r="N35" s="19">
        <v>6.65</v>
      </c>
      <c r="O35">
        <v>12</v>
      </c>
      <c r="P35" s="19">
        <v>55.39</v>
      </c>
      <c r="Q35">
        <v>0</v>
      </c>
      <c r="R35" s="19">
        <f t="shared" si="0"/>
        <v>55.39</v>
      </c>
    </row>
    <row r="36" spans="1:18" x14ac:dyDescent="0.25">
      <c r="A36" t="s">
        <v>26</v>
      </c>
      <c r="B36" t="s">
        <v>129</v>
      </c>
      <c r="C36" t="s">
        <v>198</v>
      </c>
      <c r="D36" t="s">
        <v>126</v>
      </c>
      <c r="E36" t="s">
        <v>114</v>
      </c>
      <c r="F36" t="s">
        <v>130</v>
      </c>
      <c r="G36" t="s">
        <v>182</v>
      </c>
      <c r="H36" t="s">
        <v>276</v>
      </c>
      <c r="I36">
        <v>97896</v>
      </c>
      <c r="J36" s="19">
        <v>29728.12</v>
      </c>
      <c r="K36" s="20">
        <v>0.73835074350139474</v>
      </c>
      <c r="L36" s="19">
        <v>40262.869999999995</v>
      </c>
      <c r="M36" s="21">
        <v>2.2515419843805299E-3</v>
      </c>
      <c r="N36" s="19">
        <v>3.92</v>
      </c>
      <c r="O36">
        <v>220</v>
      </c>
      <c r="P36" s="19">
        <v>600.14</v>
      </c>
      <c r="Q36" s="19">
        <v>2.73</v>
      </c>
      <c r="R36" s="19">
        <f t="shared" si="0"/>
        <v>602.87</v>
      </c>
    </row>
    <row r="37" spans="1:18" x14ac:dyDescent="0.25">
      <c r="A37" t="s">
        <v>26</v>
      </c>
      <c r="B37" t="s">
        <v>129</v>
      </c>
      <c r="C37" t="s">
        <v>199</v>
      </c>
      <c r="D37" t="s">
        <v>160</v>
      </c>
      <c r="E37" t="s">
        <v>114</v>
      </c>
      <c r="F37" t="s">
        <v>130</v>
      </c>
      <c r="G37" t="s">
        <v>182</v>
      </c>
      <c r="H37" t="s">
        <v>276</v>
      </c>
      <c r="I37">
        <v>159833</v>
      </c>
      <c r="J37" s="19">
        <v>29728.12</v>
      </c>
      <c r="K37" s="20">
        <v>0.73835074350139474</v>
      </c>
      <c r="L37" s="19">
        <v>40262.869999999995</v>
      </c>
      <c r="M37" s="21">
        <v>2.2514906866112926E-3</v>
      </c>
      <c r="N37" s="19">
        <v>3.92</v>
      </c>
      <c r="O37">
        <v>359</v>
      </c>
      <c r="P37" s="19">
        <v>979.32</v>
      </c>
      <c r="Q37" s="19">
        <v>16.350000000000001</v>
      </c>
      <c r="R37" s="19">
        <f t="shared" si="0"/>
        <v>995.67000000000007</v>
      </c>
    </row>
    <row r="38" spans="1:18" x14ac:dyDescent="0.25">
      <c r="A38" t="s">
        <v>26</v>
      </c>
      <c r="B38" t="s">
        <v>129</v>
      </c>
      <c r="C38" t="s">
        <v>200</v>
      </c>
      <c r="D38" t="s">
        <v>147</v>
      </c>
      <c r="E38" t="s">
        <v>127</v>
      </c>
      <c r="F38" t="s">
        <v>130</v>
      </c>
      <c r="G38" t="s">
        <v>182</v>
      </c>
      <c r="H38" t="s">
        <v>276</v>
      </c>
      <c r="I38">
        <v>0</v>
      </c>
      <c r="J38" s="19">
        <v>29728.12</v>
      </c>
      <c r="K38" s="20">
        <v>0.73835074350139474</v>
      </c>
      <c r="L38" s="19">
        <v>40262.869999999995</v>
      </c>
      <c r="M38" s="21">
        <v>2.2514906866112926E-3</v>
      </c>
      <c r="N38" s="19">
        <v>30.45</v>
      </c>
      <c r="O38">
        <v>0</v>
      </c>
      <c r="P38">
        <v>0</v>
      </c>
      <c r="Q38">
        <v>0</v>
      </c>
      <c r="R38" s="19">
        <f t="shared" si="0"/>
        <v>0</v>
      </c>
    </row>
    <row r="39" spans="1:18" x14ac:dyDescent="0.25">
      <c r="A39" t="s">
        <v>26</v>
      </c>
      <c r="B39" t="s">
        <v>129</v>
      </c>
      <c r="C39" t="s">
        <v>201</v>
      </c>
      <c r="D39" t="s">
        <v>162</v>
      </c>
      <c r="E39" t="s">
        <v>127</v>
      </c>
      <c r="F39" t="s">
        <v>130</v>
      </c>
      <c r="G39" t="s">
        <v>182</v>
      </c>
      <c r="H39" t="s">
        <v>276</v>
      </c>
      <c r="I39">
        <v>13743</v>
      </c>
      <c r="J39" s="19">
        <v>29728.12</v>
      </c>
      <c r="K39" s="20">
        <v>0.73835074350139474</v>
      </c>
      <c r="L39" s="19">
        <v>40262.869999999995</v>
      </c>
      <c r="M39" s="21">
        <v>2.2514906866112926E-3</v>
      </c>
      <c r="N39" s="19">
        <v>30.45</v>
      </c>
      <c r="O39">
        <v>30</v>
      </c>
      <c r="P39" s="19">
        <v>634.01</v>
      </c>
      <c r="Q39">
        <v>0</v>
      </c>
      <c r="R39" s="19">
        <f t="shared" si="0"/>
        <v>634.01</v>
      </c>
    </row>
    <row r="40" spans="1:18" x14ac:dyDescent="0.25">
      <c r="A40" t="s">
        <v>27</v>
      </c>
      <c r="B40" t="s">
        <v>125</v>
      </c>
      <c r="C40" t="s">
        <v>187</v>
      </c>
      <c r="D40" t="s">
        <v>126</v>
      </c>
      <c r="E40" t="s">
        <v>114</v>
      </c>
      <c r="F40" t="s">
        <v>118</v>
      </c>
      <c r="G40" t="s">
        <v>182</v>
      </c>
      <c r="H40" t="s">
        <v>276</v>
      </c>
      <c r="I40">
        <v>315798</v>
      </c>
      <c r="J40" s="19">
        <v>124977.21</v>
      </c>
      <c r="K40" s="23">
        <v>0.73070243013971004</v>
      </c>
      <c r="L40" s="19">
        <v>171037.08000000002</v>
      </c>
      <c r="M40" s="25">
        <v>8.8045889913739841E-4</v>
      </c>
      <c r="N40" s="19">
        <v>33.78</v>
      </c>
      <c r="O40">
        <v>278</v>
      </c>
      <c r="P40" s="19">
        <v>6467.35</v>
      </c>
      <c r="Q40" s="19">
        <v>46.53</v>
      </c>
      <c r="R40" s="19">
        <f t="shared" si="0"/>
        <v>6513.88</v>
      </c>
    </row>
    <row r="41" spans="1:18" x14ac:dyDescent="0.25">
      <c r="A41" t="s">
        <v>27</v>
      </c>
      <c r="B41" t="s">
        <v>125</v>
      </c>
      <c r="C41" t="s">
        <v>178</v>
      </c>
      <c r="D41" t="s">
        <v>158</v>
      </c>
      <c r="E41" t="s">
        <v>114</v>
      </c>
      <c r="F41" t="s">
        <v>118</v>
      </c>
      <c r="G41" t="s">
        <v>179</v>
      </c>
      <c r="H41" t="s">
        <v>276</v>
      </c>
      <c r="I41">
        <v>226939</v>
      </c>
      <c r="J41" s="19">
        <v>124977.21</v>
      </c>
      <c r="K41" s="23">
        <v>0.73070243013971004</v>
      </c>
      <c r="L41" s="19">
        <v>171037.08000000002</v>
      </c>
      <c r="N41" s="19">
        <v>10.98</v>
      </c>
      <c r="P41">
        <v>0</v>
      </c>
      <c r="Q41">
        <v>0</v>
      </c>
      <c r="R41" s="19">
        <f t="shared" si="0"/>
        <v>0</v>
      </c>
    </row>
    <row r="42" spans="1:18" x14ac:dyDescent="0.25">
      <c r="A42" t="s">
        <v>27</v>
      </c>
      <c r="B42" t="s">
        <v>125</v>
      </c>
      <c r="C42" t="s">
        <v>180</v>
      </c>
      <c r="D42" t="s">
        <v>157</v>
      </c>
      <c r="E42" t="s">
        <v>114</v>
      </c>
      <c r="F42" t="s">
        <v>181</v>
      </c>
      <c r="G42" t="s">
        <v>182</v>
      </c>
      <c r="H42" t="s">
        <v>276</v>
      </c>
      <c r="I42">
        <v>45726</v>
      </c>
      <c r="J42" s="19">
        <v>124977.21</v>
      </c>
      <c r="K42" s="23">
        <v>0.73070243013971004</v>
      </c>
      <c r="L42" s="19">
        <v>171037.08000000002</v>
      </c>
      <c r="M42" s="25">
        <v>8.8033900556650131E-4</v>
      </c>
      <c r="N42" s="19">
        <v>33.78</v>
      </c>
      <c r="O42">
        <v>40</v>
      </c>
      <c r="P42" s="19">
        <v>930.55</v>
      </c>
      <c r="Q42" s="19">
        <v>23.26</v>
      </c>
      <c r="R42" s="19">
        <f t="shared" si="0"/>
        <v>953.81</v>
      </c>
    </row>
    <row r="43" spans="1:18" x14ac:dyDescent="0.25">
      <c r="A43" t="s">
        <v>27</v>
      </c>
      <c r="B43" t="s">
        <v>125</v>
      </c>
      <c r="C43" t="s">
        <v>183</v>
      </c>
      <c r="D43" t="s">
        <v>157</v>
      </c>
      <c r="E43" t="s">
        <v>127</v>
      </c>
      <c r="F43" t="s">
        <v>181</v>
      </c>
      <c r="G43" t="s">
        <v>182</v>
      </c>
      <c r="H43" t="s">
        <v>276</v>
      </c>
      <c r="I43">
        <v>17999</v>
      </c>
      <c r="J43" s="19">
        <v>124977.21</v>
      </c>
      <c r="K43" s="23">
        <v>0.73070243013971004</v>
      </c>
      <c r="L43" s="19">
        <v>171037.08000000002</v>
      </c>
      <c r="M43" s="25">
        <v>8.803390055665012E-4</v>
      </c>
      <c r="N43" s="22">
        <v>135.6</v>
      </c>
      <c r="O43">
        <v>15</v>
      </c>
      <c r="P43" s="19">
        <v>1397.07</v>
      </c>
      <c r="Q43">
        <v>0</v>
      </c>
      <c r="R43" s="19">
        <f t="shared" si="0"/>
        <v>1397.07</v>
      </c>
    </row>
    <row r="44" spans="1:18" x14ac:dyDescent="0.25">
      <c r="A44" t="s">
        <v>27</v>
      </c>
      <c r="B44" t="s">
        <v>125</v>
      </c>
      <c r="C44" t="s">
        <v>184</v>
      </c>
      <c r="D44" t="s">
        <v>160</v>
      </c>
      <c r="E44" t="s">
        <v>127</v>
      </c>
      <c r="F44" t="s">
        <v>181</v>
      </c>
      <c r="G44" t="s">
        <v>179</v>
      </c>
      <c r="H44" t="s">
        <v>276</v>
      </c>
      <c r="I44">
        <v>16029</v>
      </c>
      <c r="J44" s="19">
        <v>124977.21</v>
      </c>
      <c r="K44" s="23">
        <v>0.73070243013971004</v>
      </c>
      <c r="L44" s="19">
        <v>171037.08000000002</v>
      </c>
      <c r="N44" s="19">
        <v>30.27</v>
      </c>
      <c r="P44">
        <v>0</v>
      </c>
      <c r="Q44">
        <v>0</v>
      </c>
      <c r="R44" s="19">
        <f t="shared" si="0"/>
        <v>0</v>
      </c>
    </row>
    <row r="45" spans="1:18" x14ac:dyDescent="0.25">
      <c r="A45" t="s">
        <v>27</v>
      </c>
      <c r="B45" t="s">
        <v>125</v>
      </c>
      <c r="C45" t="s">
        <v>185</v>
      </c>
      <c r="D45" t="s">
        <v>126</v>
      </c>
      <c r="E45" t="s">
        <v>119</v>
      </c>
      <c r="F45" t="s">
        <v>118</v>
      </c>
      <c r="G45" t="s">
        <v>182</v>
      </c>
      <c r="H45" t="s">
        <v>276</v>
      </c>
      <c r="I45">
        <v>15486</v>
      </c>
      <c r="J45" s="19">
        <v>124977.21</v>
      </c>
      <c r="K45" s="23">
        <v>0.73070243013971004</v>
      </c>
      <c r="L45" s="19">
        <v>171037.08000000002</v>
      </c>
      <c r="M45" s="25">
        <v>8.8045889913739841E-4</v>
      </c>
      <c r="N45" s="19">
        <v>90.79</v>
      </c>
      <c r="O45">
        <v>13</v>
      </c>
      <c r="P45" s="19">
        <v>810.68</v>
      </c>
      <c r="Q45">
        <v>0</v>
      </c>
      <c r="R45" s="19">
        <f t="shared" si="0"/>
        <v>810.68</v>
      </c>
    </row>
    <row r="46" spans="1:18" x14ac:dyDescent="0.25">
      <c r="A46" t="s">
        <v>27</v>
      </c>
      <c r="B46" t="s">
        <v>125</v>
      </c>
      <c r="C46" t="s">
        <v>186</v>
      </c>
      <c r="D46" t="s">
        <v>111</v>
      </c>
      <c r="E46" t="s">
        <v>119</v>
      </c>
      <c r="F46" t="s">
        <v>118</v>
      </c>
      <c r="G46" t="s">
        <v>182</v>
      </c>
      <c r="H46" t="s">
        <v>276</v>
      </c>
      <c r="I46">
        <v>7083</v>
      </c>
      <c r="J46" s="19">
        <v>124977.21</v>
      </c>
      <c r="K46" s="23">
        <v>0.73070243013971004</v>
      </c>
      <c r="L46" s="19">
        <v>171037.08000000002</v>
      </c>
      <c r="M46" s="25">
        <v>9.2687684794430546E-4</v>
      </c>
      <c r="N46" s="19">
        <v>90.77</v>
      </c>
      <c r="O46">
        <v>6</v>
      </c>
      <c r="P46" s="19">
        <v>374.08</v>
      </c>
      <c r="Q46">
        <v>0</v>
      </c>
      <c r="R46" s="19">
        <f t="shared" si="0"/>
        <v>374.08</v>
      </c>
    </row>
    <row r="47" spans="1:18" x14ac:dyDescent="0.25">
      <c r="A47" t="s">
        <v>28</v>
      </c>
      <c r="B47" t="s">
        <v>140</v>
      </c>
      <c r="C47" t="s">
        <v>188</v>
      </c>
      <c r="D47" t="s">
        <v>157</v>
      </c>
      <c r="E47" t="s">
        <v>114</v>
      </c>
      <c r="F47" t="s">
        <v>132</v>
      </c>
      <c r="G47" t="s">
        <v>182</v>
      </c>
      <c r="H47" t="s">
        <v>276</v>
      </c>
      <c r="I47">
        <v>5693</v>
      </c>
      <c r="J47" s="22">
        <v>544255.6</v>
      </c>
      <c r="K47" s="20">
        <v>0.76131262906948893</v>
      </c>
      <c r="L47" s="19">
        <v>714891.07</v>
      </c>
      <c r="M47" s="24">
        <v>4.7336699247989895E-2</v>
      </c>
      <c r="N47" s="19">
        <v>4.97</v>
      </c>
      <c r="O47">
        <v>269</v>
      </c>
      <c r="P47" s="22">
        <v>959.3</v>
      </c>
      <c r="Q47" s="19">
        <v>7.13</v>
      </c>
      <c r="R47" s="19">
        <f t="shared" si="0"/>
        <v>966.43</v>
      </c>
    </row>
    <row r="48" spans="1:18" x14ac:dyDescent="0.25">
      <c r="A48" t="s">
        <v>28</v>
      </c>
      <c r="B48" t="s">
        <v>140</v>
      </c>
      <c r="C48" t="s">
        <v>189</v>
      </c>
      <c r="D48" t="s">
        <v>157</v>
      </c>
      <c r="E48" t="s">
        <v>127</v>
      </c>
      <c r="F48" t="s">
        <v>132</v>
      </c>
      <c r="G48" t="s">
        <v>182</v>
      </c>
      <c r="H48" t="s">
        <v>276</v>
      </c>
      <c r="I48">
        <v>3352</v>
      </c>
      <c r="J48" s="22">
        <v>544255.6</v>
      </c>
      <c r="K48" s="20">
        <v>0.76131262906948893</v>
      </c>
      <c r="L48" s="19">
        <v>714891.07</v>
      </c>
      <c r="M48" s="24">
        <v>4.7336699247989888E-2</v>
      </c>
      <c r="N48" s="19">
        <v>57.63</v>
      </c>
      <c r="O48">
        <v>158</v>
      </c>
      <c r="P48" s="19">
        <v>6516.23</v>
      </c>
      <c r="Q48" s="19">
        <v>-41.24</v>
      </c>
      <c r="R48" s="19">
        <f t="shared" si="0"/>
        <v>6474.99</v>
      </c>
    </row>
    <row r="49" spans="1:18" x14ac:dyDescent="0.25">
      <c r="A49" t="s">
        <v>28</v>
      </c>
      <c r="B49" t="s">
        <v>140</v>
      </c>
      <c r="C49" t="s">
        <v>190</v>
      </c>
      <c r="D49" t="s">
        <v>126</v>
      </c>
      <c r="E49" t="s">
        <v>127</v>
      </c>
      <c r="F49" t="s">
        <v>132</v>
      </c>
      <c r="G49" t="s">
        <v>182</v>
      </c>
      <c r="H49" t="s">
        <v>276</v>
      </c>
      <c r="I49">
        <v>4441</v>
      </c>
      <c r="J49" s="22">
        <v>544255.6</v>
      </c>
      <c r="K49" s="20">
        <v>0.76131262906948893</v>
      </c>
      <c r="L49" s="19">
        <v>714891.07</v>
      </c>
      <c r="M49" s="24">
        <v>4.7336699247989895E-2</v>
      </c>
      <c r="N49" s="19">
        <v>57.63</v>
      </c>
      <c r="O49">
        <v>210</v>
      </c>
      <c r="P49" s="19">
        <v>8660.82</v>
      </c>
      <c r="Q49" s="19">
        <v>-82.49</v>
      </c>
      <c r="R49" s="19">
        <f t="shared" si="0"/>
        <v>8578.33</v>
      </c>
    </row>
    <row r="50" spans="1:18" x14ac:dyDescent="0.25">
      <c r="A50" t="s">
        <v>28</v>
      </c>
      <c r="B50" t="s">
        <v>140</v>
      </c>
      <c r="C50" t="s">
        <v>191</v>
      </c>
      <c r="D50" t="s">
        <v>160</v>
      </c>
      <c r="E50" t="s">
        <v>114</v>
      </c>
      <c r="F50" t="s">
        <v>192</v>
      </c>
      <c r="G50" t="s">
        <v>182</v>
      </c>
      <c r="H50" t="s">
        <v>276</v>
      </c>
      <c r="I50">
        <v>65485</v>
      </c>
      <c r="J50" s="22">
        <v>544255.6</v>
      </c>
      <c r="K50" s="20">
        <v>0.76131262906948893</v>
      </c>
      <c r="L50" s="19">
        <v>714891.07</v>
      </c>
      <c r="M50" s="24">
        <v>4.7336699247989888E-2</v>
      </c>
      <c r="N50" s="19">
        <v>4.97</v>
      </c>
      <c r="O50">
        <v>3099</v>
      </c>
      <c r="P50" s="19">
        <v>11051.53</v>
      </c>
      <c r="Q50" s="19">
        <v>110.55</v>
      </c>
      <c r="R50" s="19">
        <f t="shared" si="0"/>
        <v>11162.08</v>
      </c>
    </row>
    <row r="51" spans="1:18" x14ac:dyDescent="0.25">
      <c r="A51" t="s">
        <v>28</v>
      </c>
      <c r="B51" t="s">
        <v>140</v>
      </c>
      <c r="C51" t="s">
        <v>193</v>
      </c>
      <c r="D51" t="s">
        <v>155</v>
      </c>
      <c r="E51" t="s">
        <v>114</v>
      </c>
      <c r="F51" t="s">
        <v>192</v>
      </c>
      <c r="G51" t="s">
        <v>182</v>
      </c>
      <c r="H51" t="s">
        <v>276</v>
      </c>
      <c r="I51">
        <v>94199</v>
      </c>
      <c r="J51" s="22">
        <v>544255.6</v>
      </c>
      <c r="K51" s="20">
        <v>0.76131262906948893</v>
      </c>
      <c r="L51" s="19">
        <v>714891.07</v>
      </c>
      <c r="M51" s="24">
        <v>4.7336699247989895E-2</v>
      </c>
      <c r="N51" s="19">
        <v>4.97</v>
      </c>
      <c r="O51">
        <v>4459</v>
      </c>
      <c r="P51" s="19">
        <v>15901.51</v>
      </c>
      <c r="Q51" s="19">
        <v>160.44999999999999</v>
      </c>
      <c r="R51" s="19">
        <f t="shared" si="0"/>
        <v>16061.960000000001</v>
      </c>
    </row>
    <row r="52" spans="1:18" x14ac:dyDescent="0.25">
      <c r="A52" t="s">
        <v>28</v>
      </c>
      <c r="B52" t="s">
        <v>140</v>
      </c>
      <c r="C52" t="s">
        <v>194</v>
      </c>
      <c r="D52" t="s">
        <v>126</v>
      </c>
      <c r="E52" t="s">
        <v>119</v>
      </c>
      <c r="F52" t="s">
        <v>192</v>
      </c>
      <c r="G52" t="s">
        <v>182</v>
      </c>
      <c r="H52" t="s">
        <v>276</v>
      </c>
      <c r="I52">
        <v>1435</v>
      </c>
      <c r="J52" s="22">
        <v>544255.6</v>
      </c>
      <c r="K52" s="20">
        <v>0.76131262906948893</v>
      </c>
      <c r="L52" s="19">
        <v>714891.07</v>
      </c>
      <c r="M52" s="24">
        <v>4.7336699247989895E-2</v>
      </c>
      <c r="N52" s="19">
        <v>27.46</v>
      </c>
      <c r="O52">
        <v>67</v>
      </c>
      <c r="P52" s="19">
        <v>1316.64</v>
      </c>
      <c r="Q52">
        <v>0</v>
      </c>
      <c r="R52" s="19">
        <f t="shared" si="0"/>
        <v>1316.64</v>
      </c>
    </row>
    <row r="53" spans="1:18" x14ac:dyDescent="0.25">
      <c r="A53" t="s">
        <v>28</v>
      </c>
      <c r="B53" t="s">
        <v>140</v>
      </c>
      <c r="C53" t="s">
        <v>195</v>
      </c>
      <c r="D53" t="s">
        <v>160</v>
      </c>
      <c r="E53" t="s">
        <v>119</v>
      </c>
      <c r="F53" t="s">
        <v>192</v>
      </c>
      <c r="G53" t="s">
        <v>182</v>
      </c>
      <c r="H53" t="s">
        <v>276</v>
      </c>
      <c r="I53">
        <v>3587</v>
      </c>
      <c r="J53" s="22">
        <v>544255.6</v>
      </c>
      <c r="K53" s="20">
        <v>0.76131262906948893</v>
      </c>
      <c r="L53" s="19">
        <v>714891.07</v>
      </c>
      <c r="M53" s="24">
        <v>4.7336699247989895E-2</v>
      </c>
      <c r="N53" s="19">
        <v>27.46</v>
      </c>
      <c r="O53">
        <v>169</v>
      </c>
      <c r="P53" s="19">
        <v>3321.07</v>
      </c>
      <c r="Q53">
        <v>0</v>
      </c>
      <c r="R53" s="19">
        <f t="shared" si="0"/>
        <v>3321.07</v>
      </c>
    </row>
    <row r="54" spans="1:18" x14ac:dyDescent="0.25">
      <c r="A54" t="s">
        <v>29</v>
      </c>
      <c r="B54" t="s">
        <v>123</v>
      </c>
      <c r="C54" t="s">
        <v>202</v>
      </c>
      <c r="D54" t="s">
        <v>126</v>
      </c>
      <c r="E54" t="s">
        <v>114</v>
      </c>
      <c r="F54" t="s">
        <v>124</v>
      </c>
      <c r="G54" t="s">
        <v>179</v>
      </c>
      <c r="H54" t="s">
        <v>276</v>
      </c>
      <c r="I54">
        <v>178855</v>
      </c>
      <c r="J54" s="22">
        <v>12670.5</v>
      </c>
      <c r="K54" s="20">
        <v>0.84708879038889662</v>
      </c>
      <c r="L54" s="22">
        <v>14957.7</v>
      </c>
      <c r="N54" s="19">
        <v>0.97</v>
      </c>
      <c r="P54">
        <v>0</v>
      </c>
      <c r="Q54">
        <v>0</v>
      </c>
      <c r="R54" s="19">
        <f t="shared" si="0"/>
        <v>0</v>
      </c>
    </row>
    <row r="55" spans="1:18" x14ac:dyDescent="0.25">
      <c r="A55" t="s">
        <v>29</v>
      </c>
      <c r="B55" t="s">
        <v>123</v>
      </c>
      <c r="C55" t="s">
        <v>203</v>
      </c>
      <c r="D55" t="s">
        <v>152</v>
      </c>
      <c r="E55" t="s">
        <v>114</v>
      </c>
      <c r="F55" t="s">
        <v>124</v>
      </c>
      <c r="G55" t="s">
        <v>182</v>
      </c>
      <c r="H55" t="s">
        <v>276</v>
      </c>
      <c r="I55">
        <v>158845</v>
      </c>
      <c r="J55" s="22">
        <v>12670.5</v>
      </c>
      <c r="K55" s="20">
        <v>0.84708879038889662</v>
      </c>
      <c r="L55" s="22">
        <v>14957.7</v>
      </c>
      <c r="M55" s="21">
        <v>1.4234854663801217E-3</v>
      </c>
      <c r="N55" s="19">
        <v>2.06</v>
      </c>
      <c r="O55">
        <v>226</v>
      </c>
      <c r="P55" s="19">
        <v>371.69</v>
      </c>
      <c r="Q55" s="19">
        <v>4.93</v>
      </c>
      <c r="R55" s="19">
        <f t="shared" si="0"/>
        <v>376.62</v>
      </c>
    </row>
    <row r="56" spans="1:18" x14ac:dyDescent="0.25">
      <c r="A56" t="s">
        <v>29</v>
      </c>
      <c r="B56" t="s">
        <v>123</v>
      </c>
      <c r="C56" t="s">
        <v>204</v>
      </c>
      <c r="D56" t="s">
        <v>111</v>
      </c>
      <c r="E56" t="s">
        <v>114</v>
      </c>
      <c r="F56" t="s">
        <v>124</v>
      </c>
      <c r="G56" t="s">
        <v>182</v>
      </c>
      <c r="H56" t="s">
        <v>276</v>
      </c>
      <c r="I56">
        <v>91103</v>
      </c>
      <c r="J56" s="22">
        <v>12670.5</v>
      </c>
      <c r="K56" s="20">
        <v>0.84708879038889662</v>
      </c>
      <c r="L56" s="22">
        <v>14957.7</v>
      </c>
      <c r="M56" s="21">
        <v>1.3592472398512721E-3</v>
      </c>
      <c r="N56" s="19">
        <v>2.09</v>
      </c>
      <c r="O56">
        <v>123</v>
      </c>
      <c r="P56" s="19">
        <v>205.24</v>
      </c>
      <c r="Q56" s="19">
        <v>3.34</v>
      </c>
      <c r="R56" s="19">
        <f t="shared" si="0"/>
        <v>208.58</v>
      </c>
    </row>
    <row r="57" spans="1:18" x14ac:dyDescent="0.25">
      <c r="A57" t="s">
        <v>29</v>
      </c>
      <c r="B57" t="s">
        <v>123</v>
      </c>
      <c r="C57" t="s">
        <v>205</v>
      </c>
      <c r="D57" t="s">
        <v>126</v>
      </c>
      <c r="E57" t="s">
        <v>127</v>
      </c>
      <c r="F57" t="s">
        <v>206</v>
      </c>
      <c r="G57" t="s">
        <v>179</v>
      </c>
      <c r="H57" t="s">
        <v>276</v>
      </c>
      <c r="I57">
        <v>16996</v>
      </c>
      <c r="J57" s="22">
        <v>12670.5</v>
      </c>
      <c r="K57" s="20">
        <v>0.84708879038889662</v>
      </c>
      <c r="L57" s="22">
        <v>14957.7</v>
      </c>
      <c r="N57" s="19">
        <v>22.13</v>
      </c>
      <c r="P57">
        <v>0</v>
      </c>
      <c r="Q57">
        <v>0</v>
      </c>
      <c r="R57" s="19">
        <f t="shared" si="0"/>
        <v>0</v>
      </c>
    </row>
    <row r="58" spans="1:18" x14ac:dyDescent="0.25">
      <c r="A58" t="s">
        <v>29</v>
      </c>
      <c r="B58" t="s">
        <v>123</v>
      </c>
      <c r="C58" t="s">
        <v>207</v>
      </c>
      <c r="D58" t="s">
        <v>147</v>
      </c>
      <c r="E58" t="s">
        <v>127</v>
      </c>
      <c r="F58" t="s">
        <v>124</v>
      </c>
      <c r="G58" t="s">
        <v>179</v>
      </c>
      <c r="H58" t="s">
        <v>276</v>
      </c>
      <c r="I58">
        <v>0</v>
      </c>
      <c r="J58" s="22">
        <v>12670.5</v>
      </c>
      <c r="K58" s="20">
        <v>0.84708879038889662</v>
      </c>
      <c r="L58" s="22">
        <v>14957.7</v>
      </c>
      <c r="N58" s="19">
        <v>5.93</v>
      </c>
      <c r="P58">
        <v>0</v>
      </c>
      <c r="Q58">
        <v>0</v>
      </c>
      <c r="R58" s="19">
        <f t="shared" si="0"/>
        <v>0</v>
      </c>
    </row>
    <row r="59" spans="1:18" x14ac:dyDescent="0.25">
      <c r="A59" t="s">
        <v>29</v>
      </c>
      <c r="B59" t="s">
        <v>123</v>
      </c>
      <c r="C59" t="s">
        <v>208</v>
      </c>
      <c r="D59" t="s">
        <v>111</v>
      </c>
      <c r="E59" t="s">
        <v>119</v>
      </c>
      <c r="F59" t="s">
        <v>124</v>
      </c>
      <c r="G59" t="s">
        <v>182</v>
      </c>
      <c r="H59" t="s">
        <v>276</v>
      </c>
      <c r="I59">
        <v>5766</v>
      </c>
      <c r="J59" s="22">
        <v>12670.5</v>
      </c>
      <c r="K59" s="20">
        <v>0.84708879038889662</v>
      </c>
      <c r="L59" s="22">
        <v>14957.7</v>
      </c>
      <c r="M59" s="21">
        <v>1.3592472398512721E-3</v>
      </c>
      <c r="N59" s="19">
        <v>2.58</v>
      </c>
      <c r="O59">
        <v>7</v>
      </c>
      <c r="P59" s="19">
        <v>14.38</v>
      </c>
      <c r="Q59">
        <v>0</v>
      </c>
      <c r="R59" s="19">
        <f t="shared" si="0"/>
        <v>14.38</v>
      </c>
    </row>
    <row r="60" spans="1:18" x14ac:dyDescent="0.25">
      <c r="A60" t="s">
        <v>29</v>
      </c>
      <c r="B60" t="s">
        <v>123</v>
      </c>
      <c r="C60" t="s">
        <v>209</v>
      </c>
      <c r="D60" t="s">
        <v>152</v>
      </c>
      <c r="E60" t="s">
        <v>119</v>
      </c>
      <c r="F60" t="s">
        <v>124</v>
      </c>
      <c r="G60" t="s">
        <v>182</v>
      </c>
      <c r="H60" t="s">
        <v>276</v>
      </c>
      <c r="I60">
        <v>9771</v>
      </c>
      <c r="J60" s="22">
        <v>12670.5</v>
      </c>
      <c r="K60" s="20">
        <v>0.84708879038889662</v>
      </c>
      <c r="L60" s="22">
        <v>14957.7</v>
      </c>
      <c r="M60" s="21">
        <v>1.4234854663801217E-3</v>
      </c>
      <c r="N60" s="19">
        <v>2.54</v>
      </c>
      <c r="O60">
        <v>13</v>
      </c>
      <c r="P60" s="19">
        <v>26.29</v>
      </c>
      <c r="Q60">
        <v>0</v>
      </c>
      <c r="R60" s="19">
        <f t="shared" si="0"/>
        <v>26.29</v>
      </c>
    </row>
    <row r="61" spans="1:18" x14ac:dyDescent="0.25">
      <c r="A61" t="s">
        <v>30</v>
      </c>
      <c r="B61" t="s">
        <v>117</v>
      </c>
      <c r="C61" t="s">
        <v>187</v>
      </c>
      <c r="D61" t="s">
        <v>126</v>
      </c>
      <c r="E61" t="s">
        <v>114</v>
      </c>
      <c r="F61" t="s">
        <v>118</v>
      </c>
      <c r="G61" t="s">
        <v>182</v>
      </c>
      <c r="H61" t="s">
        <v>276</v>
      </c>
      <c r="I61">
        <v>315798</v>
      </c>
      <c r="J61" s="19">
        <v>19030695.649999999</v>
      </c>
      <c r="K61" s="20">
        <v>0.67563102550580678</v>
      </c>
      <c r="L61" s="19">
        <v>28167290.919999998</v>
      </c>
      <c r="M61" s="20">
        <v>0.14499862810512221</v>
      </c>
      <c r="N61" s="19">
        <v>33.78</v>
      </c>
      <c r="O61">
        <v>45790</v>
      </c>
      <c r="P61" s="19">
        <v>984965.98</v>
      </c>
      <c r="Q61" s="19">
        <v>9615.19</v>
      </c>
      <c r="R61" s="19">
        <f t="shared" si="0"/>
        <v>994581.16999999993</v>
      </c>
    </row>
    <row r="62" spans="1:18" x14ac:dyDescent="0.25">
      <c r="A62" t="s">
        <v>30</v>
      </c>
      <c r="B62" t="s">
        <v>117</v>
      </c>
      <c r="C62" t="s">
        <v>178</v>
      </c>
      <c r="D62" t="s">
        <v>158</v>
      </c>
      <c r="E62" t="s">
        <v>114</v>
      </c>
      <c r="F62" t="s">
        <v>118</v>
      </c>
      <c r="G62" t="s">
        <v>182</v>
      </c>
      <c r="H62" t="s">
        <v>276</v>
      </c>
      <c r="I62">
        <v>226939</v>
      </c>
      <c r="J62" s="19">
        <v>19030695.649999999</v>
      </c>
      <c r="K62" s="20">
        <v>0.67563102550580678</v>
      </c>
      <c r="L62" s="19">
        <v>28167290.919999998</v>
      </c>
      <c r="M62" s="20">
        <v>0.33743830128767327</v>
      </c>
      <c r="N62" s="19">
        <v>10.98</v>
      </c>
      <c r="O62">
        <v>76577</v>
      </c>
      <c r="P62" s="19">
        <v>535416.35</v>
      </c>
      <c r="Q62" s="22">
        <v>6789.1</v>
      </c>
      <c r="R62" s="19">
        <f t="shared" si="0"/>
        <v>542205.44999999995</v>
      </c>
    </row>
    <row r="63" spans="1:18" x14ac:dyDescent="0.25">
      <c r="A63" t="s">
        <v>30</v>
      </c>
      <c r="B63" t="s">
        <v>117</v>
      </c>
      <c r="C63" t="s">
        <v>180</v>
      </c>
      <c r="D63" t="s">
        <v>157</v>
      </c>
      <c r="E63" t="s">
        <v>114</v>
      </c>
      <c r="F63" t="s">
        <v>181</v>
      </c>
      <c r="G63" t="s">
        <v>182</v>
      </c>
      <c r="H63" t="s">
        <v>276</v>
      </c>
      <c r="I63">
        <v>45726</v>
      </c>
      <c r="J63" s="19">
        <v>19030695.649999999</v>
      </c>
      <c r="K63" s="20">
        <v>0.67563102550580678</v>
      </c>
      <c r="L63" s="19">
        <v>28167290.919999998</v>
      </c>
      <c r="M63" s="23">
        <v>0.14497888339777046</v>
      </c>
      <c r="N63" s="19">
        <v>33.78</v>
      </c>
      <c r="O63">
        <v>6629</v>
      </c>
      <c r="P63" s="19">
        <v>142593.13</v>
      </c>
      <c r="Q63" s="19">
        <v>1935.94</v>
      </c>
      <c r="R63" s="19">
        <f t="shared" si="0"/>
        <v>144529.07</v>
      </c>
    </row>
    <row r="64" spans="1:18" x14ac:dyDescent="0.25">
      <c r="A64" t="s">
        <v>30</v>
      </c>
      <c r="B64" t="s">
        <v>117</v>
      </c>
      <c r="C64" t="s">
        <v>183</v>
      </c>
      <c r="D64" t="s">
        <v>157</v>
      </c>
      <c r="E64" t="s">
        <v>127</v>
      </c>
      <c r="F64" t="s">
        <v>181</v>
      </c>
      <c r="G64" t="s">
        <v>182</v>
      </c>
      <c r="H64" t="s">
        <v>276</v>
      </c>
      <c r="I64">
        <v>17999</v>
      </c>
      <c r="J64" s="19">
        <v>19030695.649999999</v>
      </c>
      <c r="K64" s="20">
        <v>0.67563102550580678</v>
      </c>
      <c r="L64" s="19">
        <v>28167290.919999998</v>
      </c>
      <c r="M64" s="23">
        <v>0.14497888339777043</v>
      </c>
      <c r="N64" s="22">
        <v>135.6</v>
      </c>
      <c r="O64">
        <v>2609</v>
      </c>
      <c r="P64" s="19">
        <v>224683.51</v>
      </c>
      <c r="Q64" s="19">
        <v>-775.07</v>
      </c>
      <c r="R64" s="19">
        <f t="shared" si="0"/>
        <v>223908.44</v>
      </c>
    </row>
    <row r="65" spans="1:18" x14ac:dyDescent="0.25">
      <c r="A65" t="s">
        <v>30</v>
      </c>
      <c r="B65" t="s">
        <v>117</v>
      </c>
      <c r="C65" t="s">
        <v>184</v>
      </c>
      <c r="D65" t="s">
        <v>160</v>
      </c>
      <c r="E65" t="s">
        <v>127</v>
      </c>
      <c r="F65" t="s">
        <v>181</v>
      </c>
      <c r="G65" t="s">
        <v>179</v>
      </c>
      <c r="H65" t="s">
        <v>276</v>
      </c>
      <c r="I65">
        <v>16029</v>
      </c>
      <c r="J65" s="19">
        <v>19030695.649999999</v>
      </c>
      <c r="K65" s="20">
        <v>0.67563102550580678</v>
      </c>
      <c r="L65" s="19">
        <v>28167290.919999998</v>
      </c>
      <c r="N65" s="19">
        <v>30.27</v>
      </c>
      <c r="P65">
        <v>0</v>
      </c>
      <c r="Q65">
        <v>0</v>
      </c>
      <c r="R65" s="19">
        <f t="shared" si="0"/>
        <v>0</v>
      </c>
    </row>
    <row r="66" spans="1:18" x14ac:dyDescent="0.25">
      <c r="A66" t="s">
        <v>30</v>
      </c>
      <c r="B66" t="s">
        <v>117</v>
      </c>
      <c r="C66" t="s">
        <v>185</v>
      </c>
      <c r="D66" t="s">
        <v>126</v>
      </c>
      <c r="E66" t="s">
        <v>119</v>
      </c>
      <c r="F66" t="s">
        <v>118</v>
      </c>
      <c r="G66" t="s">
        <v>182</v>
      </c>
      <c r="H66" t="s">
        <v>276</v>
      </c>
      <c r="I66">
        <v>15486</v>
      </c>
      <c r="J66" s="19">
        <v>19030695.649999999</v>
      </c>
      <c r="K66" s="20">
        <v>0.67563102550580678</v>
      </c>
      <c r="L66" s="19">
        <v>28167290.919999998</v>
      </c>
      <c r="M66" s="20">
        <v>0.14499862810512221</v>
      </c>
      <c r="N66" s="19">
        <v>90.79</v>
      </c>
      <c r="O66">
        <v>2245</v>
      </c>
      <c r="P66" s="19">
        <v>129446.94</v>
      </c>
      <c r="Q66" s="19">
        <v>115.32</v>
      </c>
      <c r="R66" s="19">
        <f t="shared" ref="R66:R129" si="1">SUM(P66+Q66)</f>
        <v>129562.26000000001</v>
      </c>
    </row>
    <row r="67" spans="1:18" x14ac:dyDescent="0.25">
      <c r="A67" t="s">
        <v>30</v>
      </c>
      <c r="B67" t="s">
        <v>117</v>
      </c>
      <c r="C67" t="s">
        <v>186</v>
      </c>
      <c r="D67" t="s">
        <v>111</v>
      </c>
      <c r="E67" t="s">
        <v>119</v>
      </c>
      <c r="F67" t="s">
        <v>118</v>
      </c>
      <c r="G67" t="s">
        <v>182</v>
      </c>
      <c r="H67" t="s">
        <v>276</v>
      </c>
      <c r="I67">
        <v>7083</v>
      </c>
      <c r="J67" s="19">
        <v>19030695.649999999</v>
      </c>
      <c r="K67" s="20">
        <v>0.67563102550580678</v>
      </c>
      <c r="L67" s="19">
        <v>28167290.919999998</v>
      </c>
      <c r="M67" s="20">
        <v>0.15264298141116447</v>
      </c>
      <c r="N67" s="19">
        <v>90.77</v>
      </c>
      <c r="O67">
        <v>1081</v>
      </c>
      <c r="P67" s="19">
        <v>62316.85</v>
      </c>
      <c r="Q67" s="19">
        <v>57.65</v>
      </c>
      <c r="R67" s="19">
        <f t="shared" si="1"/>
        <v>62374.5</v>
      </c>
    </row>
    <row r="68" spans="1:18" x14ac:dyDescent="0.25">
      <c r="A68" t="s">
        <v>31</v>
      </c>
      <c r="B68" t="s">
        <v>116</v>
      </c>
      <c r="C68" t="s">
        <v>210</v>
      </c>
      <c r="D68" t="s">
        <v>160</v>
      </c>
      <c r="E68" t="s">
        <v>114</v>
      </c>
      <c r="F68" t="s">
        <v>113</v>
      </c>
      <c r="G68" t="s">
        <v>182</v>
      </c>
      <c r="H68" t="s">
        <v>276</v>
      </c>
      <c r="I68">
        <v>174124</v>
      </c>
      <c r="J68" s="19">
        <v>1748.71</v>
      </c>
      <c r="K68" s="20">
        <v>0.84147843744887263</v>
      </c>
      <c r="L68" s="19">
        <v>2078.14</v>
      </c>
      <c r="M68" s="25">
        <v>3.0555739965696669E-5</v>
      </c>
      <c r="N68" s="19">
        <v>12.15</v>
      </c>
      <c r="O68">
        <v>5</v>
      </c>
      <c r="P68" s="19">
        <v>48.18</v>
      </c>
      <c r="Q68">
        <v>0</v>
      </c>
      <c r="R68" s="19">
        <f t="shared" si="1"/>
        <v>48.18</v>
      </c>
    </row>
    <row r="69" spans="1:18" x14ac:dyDescent="0.25">
      <c r="A69" t="s">
        <v>31</v>
      </c>
      <c r="B69" t="s">
        <v>116</v>
      </c>
      <c r="C69" t="s">
        <v>211</v>
      </c>
      <c r="D69" t="s">
        <v>150</v>
      </c>
      <c r="E69" t="s">
        <v>114</v>
      </c>
      <c r="F69" t="s">
        <v>113</v>
      </c>
      <c r="G69" t="s">
        <v>182</v>
      </c>
      <c r="H69" t="s">
        <v>276</v>
      </c>
      <c r="I69">
        <v>163659</v>
      </c>
      <c r="J69" s="19">
        <v>1748.71</v>
      </c>
      <c r="K69" s="20">
        <v>0.84147843744887263</v>
      </c>
      <c r="L69" s="19">
        <v>2078.14</v>
      </c>
      <c r="M69" s="25">
        <v>3.0555739965696662E-5</v>
      </c>
      <c r="N69" s="19">
        <v>12.15</v>
      </c>
      <c r="O69">
        <v>5</v>
      </c>
      <c r="P69" s="19">
        <v>48.18</v>
      </c>
      <c r="Q69">
        <v>0</v>
      </c>
      <c r="R69" s="19">
        <f t="shared" si="1"/>
        <v>48.18</v>
      </c>
    </row>
    <row r="70" spans="1:18" x14ac:dyDescent="0.25">
      <c r="A70" t="s">
        <v>31</v>
      </c>
      <c r="B70" t="s">
        <v>116</v>
      </c>
      <c r="C70" t="s">
        <v>212</v>
      </c>
      <c r="D70" t="s">
        <v>111</v>
      </c>
      <c r="E70" t="s">
        <v>114</v>
      </c>
      <c r="F70" t="s">
        <v>113</v>
      </c>
      <c r="G70" t="s">
        <v>182</v>
      </c>
      <c r="H70" t="s">
        <v>276</v>
      </c>
      <c r="I70">
        <v>36762</v>
      </c>
      <c r="J70" s="19">
        <v>1748.71</v>
      </c>
      <c r="K70" s="20">
        <v>0.84147843744887263</v>
      </c>
      <c r="L70" s="19">
        <v>2078.14</v>
      </c>
      <c r="M70" s="25">
        <v>3.0555739965696669E-5</v>
      </c>
      <c r="N70" s="19">
        <v>12.15</v>
      </c>
      <c r="O70">
        <v>1</v>
      </c>
      <c r="P70" s="19">
        <v>9.64</v>
      </c>
      <c r="Q70">
        <v>0</v>
      </c>
      <c r="R70" s="19">
        <f t="shared" si="1"/>
        <v>9.64</v>
      </c>
    </row>
    <row r="71" spans="1:18" x14ac:dyDescent="0.25">
      <c r="A71" t="s">
        <v>31</v>
      </c>
      <c r="B71" t="s">
        <v>116</v>
      </c>
      <c r="C71" t="s">
        <v>213</v>
      </c>
      <c r="D71" t="s">
        <v>126</v>
      </c>
      <c r="E71" t="s">
        <v>114</v>
      </c>
      <c r="F71" t="s">
        <v>214</v>
      </c>
      <c r="G71" t="s">
        <v>179</v>
      </c>
      <c r="H71" t="s">
        <v>276</v>
      </c>
      <c r="I71">
        <v>15802</v>
      </c>
      <c r="J71" s="19">
        <v>1748.71</v>
      </c>
      <c r="K71" s="20">
        <v>0.84147843744887263</v>
      </c>
      <c r="L71" s="19">
        <v>2078.14</v>
      </c>
      <c r="N71" s="22">
        <v>11.3</v>
      </c>
      <c r="P71">
        <v>0</v>
      </c>
      <c r="Q71">
        <v>0</v>
      </c>
      <c r="R71" s="19">
        <f t="shared" si="1"/>
        <v>0</v>
      </c>
    </row>
    <row r="72" spans="1:18" x14ac:dyDescent="0.25">
      <c r="A72" t="s">
        <v>31</v>
      </c>
      <c r="B72" t="s">
        <v>116</v>
      </c>
      <c r="C72" t="s">
        <v>215</v>
      </c>
      <c r="D72" t="s">
        <v>126</v>
      </c>
      <c r="E72" t="s">
        <v>127</v>
      </c>
      <c r="F72" t="s">
        <v>113</v>
      </c>
      <c r="G72" t="s">
        <v>179</v>
      </c>
      <c r="H72" t="s">
        <v>276</v>
      </c>
      <c r="I72">
        <v>4945</v>
      </c>
      <c r="J72" s="19">
        <v>1748.71</v>
      </c>
      <c r="K72" s="20">
        <v>0.84147843744887263</v>
      </c>
      <c r="L72" s="19">
        <v>2078.14</v>
      </c>
      <c r="N72" s="19">
        <v>49.27</v>
      </c>
      <c r="P72">
        <v>0</v>
      </c>
      <c r="Q72">
        <v>0</v>
      </c>
      <c r="R72" s="19">
        <f t="shared" si="1"/>
        <v>0</v>
      </c>
    </row>
    <row r="73" spans="1:18" x14ac:dyDescent="0.25">
      <c r="A73" t="s">
        <v>31</v>
      </c>
      <c r="B73" t="s">
        <v>116</v>
      </c>
      <c r="C73" t="s">
        <v>216</v>
      </c>
      <c r="D73" t="s">
        <v>157</v>
      </c>
      <c r="E73" t="s">
        <v>127</v>
      </c>
      <c r="F73" t="s">
        <v>214</v>
      </c>
      <c r="G73" t="s">
        <v>182</v>
      </c>
      <c r="H73" t="s">
        <v>276</v>
      </c>
      <c r="I73">
        <v>3120</v>
      </c>
      <c r="J73" s="19">
        <v>1748.71</v>
      </c>
      <c r="K73" s="20">
        <v>0.84147843744887263</v>
      </c>
      <c r="L73" s="19">
        <v>2078.14</v>
      </c>
      <c r="M73" s="25">
        <v>3.0555739965696669E-5</v>
      </c>
      <c r="N73">
        <v>50</v>
      </c>
      <c r="O73">
        <v>0</v>
      </c>
      <c r="P73">
        <v>0</v>
      </c>
      <c r="Q73">
        <v>0</v>
      </c>
      <c r="R73" s="19">
        <f t="shared" si="1"/>
        <v>0</v>
      </c>
    </row>
    <row r="74" spans="1:18" x14ac:dyDescent="0.25">
      <c r="A74" t="s">
        <v>31</v>
      </c>
      <c r="B74" t="s">
        <v>116</v>
      </c>
      <c r="C74" t="s">
        <v>217</v>
      </c>
      <c r="D74" t="s">
        <v>160</v>
      </c>
      <c r="E74" t="s">
        <v>127</v>
      </c>
      <c r="F74" t="s">
        <v>214</v>
      </c>
      <c r="G74" t="s">
        <v>182</v>
      </c>
      <c r="H74" t="s">
        <v>276</v>
      </c>
      <c r="I74">
        <v>16705</v>
      </c>
      <c r="J74" s="19">
        <v>1748.71</v>
      </c>
      <c r="K74" s="20">
        <v>0.84147843744887263</v>
      </c>
      <c r="L74" s="19">
        <v>2078.14</v>
      </c>
      <c r="M74" s="25">
        <v>3.0555739965696662E-5</v>
      </c>
      <c r="N74">
        <v>50</v>
      </c>
      <c r="O74">
        <v>0</v>
      </c>
      <c r="P74">
        <v>0</v>
      </c>
      <c r="Q74">
        <v>0</v>
      </c>
      <c r="R74" s="19">
        <f t="shared" si="1"/>
        <v>0</v>
      </c>
    </row>
    <row r="75" spans="1:18" x14ac:dyDescent="0.25">
      <c r="A75" t="s">
        <v>31</v>
      </c>
      <c r="B75" t="s">
        <v>116</v>
      </c>
      <c r="C75" t="s">
        <v>218</v>
      </c>
      <c r="D75" t="s">
        <v>150</v>
      </c>
      <c r="E75" t="s">
        <v>119</v>
      </c>
      <c r="F75" t="s">
        <v>113</v>
      </c>
      <c r="G75" t="s">
        <v>182</v>
      </c>
      <c r="H75" t="s">
        <v>276</v>
      </c>
      <c r="I75">
        <v>7794</v>
      </c>
      <c r="J75" s="19">
        <v>1748.71</v>
      </c>
      <c r="K75" s="20">
        <v>0.84147843744887263</v>
      </c>
      <c r="L75" s="19">
        <v>2078.14</v>
      </c>
      <c r="M75" s="25">
        <v>3.0555739965696669E-5</v>
      </c>
      <c r="N75" s="19">
        <v>51.02</v>
      </c>
      <c r="O75">
        <v>0</v>
      </c>
      <c r="P75">
        <v>0</v>
      </c>
      <c r="Q75">
        <v>0</v>
      </c>
      <c r="R75" s="19">
        <f t="shared" si="1"/>
        <v>0</v>
      </c>
    </row>
    <row r="76" spans="1:18" x14ac:dyDescent="0.25">
      <c r="A76" t="s">
        <v>31</v>
      </c>
      <c r="B76" t="s">
        <v>116</v>
      </c>
      <c r="C76" t="s">
        <v>219</v>
      </c>
      <c r="D76" t="s">
        <v>160</v>
      </c>
      <c r="E76" t="s">
        <v>119</v>
      </c>
      <c r="F76" t="s">
        <v>113</v>
      </c>
      <c r="G76" t="s">
        <v>182</v>
      </c>
      <c r="H76" t="s">
        <v>276</v>
      </c>
      <c r="I76">
        <v>7051</v>
      </c>
      <c r="J76" s="19">
        <v>1748.71</v>
      </c>
      <c r="K76" s="20">
        <v>0.84147843744887263</v>
      </c>
      <c r="L76" s="19">
        <v>2078.14</v>
      </c>
      <c r="M76" s="25">
        <v>3.0555739965696669E-5</v>
      </c>
      <c r="N76" s="19">
        <v>51.02</v>
      </c>
      <c r="O76">
        <v>0</v>
      </c>
      <c r="P76">
        <v>0</v>
      </c>
      <c r="Q76">
        <v>0</v>
      </c>
      <c r="R76" s="19">
        <f t="shared" si="1"/>
        <v>0</v>
      </c>
    </row>
    <row r="77" spans="1:18" x14ac:dyDescent="0.25">
      <c r="A77" t="s">
        <v>32</v>
      </c>
      <c r="B77" t="s">
        <v>125</v>
      </c>
      <c r="C77" t="s">
        <v>187</v>
      </c>
      <c r="D77" t="s">
        <v>126</v>
      </c>
      <c r="E77" t="s">
        <v>114</v>
      </c>
      <c r="F77" t="s">
        <v>118</v>
      </c>
      <c r="G77" t="s">
        <v>182</v>
      </c>
      <c r="H77" t="s">
        <v>276</v>
      </c>
      <c r="I77">
        <v>315798</v>
      </c>
      <c r="J77" s="19">
        <v>8212212.3200000003</v>
      </c>
      <c r="K77" s="20">
        <v>0.8630894872543361</v>
      </c>
      <c r="L77" s="22">
        <v>9514902.5</v>
      </c>
      <c r="M77" s="20">
        <v>4.8980493472817001E-2</v>
      </c>
      <c r="N77" s="19">
        <v>33.78</v>
      </c>
      <c r="O77">
        <v>15467</v>
      </c>
      <c r="P77" s="19">
        <v>425013.69</v>
      </c>
      <c r="Q77" s="19">
        <v>4094.31</v>
      </c>
      <c r="R77" s="19">
        <f t="shared" si="1"/>
        <v>429108</v>
      </c>
    </row>
    <row r="78" spans="1:18" x14ac:dyDescent="0.25">
      <c r="A78" t="s">
        <v>32</v>
      </c>
      <c r="B78" t="s">
        <v>125</v>
      </c>
      <c r="C78" t="s">
        <v>178</v>
      </c>
      <c r="D78" t="s">
        <v>158</v>
      </c>
      <c r="E78" t="s">
        <v>114</v>
      </c>
      <c r="F78" t="s">
        <v>118</v>
      </c>
      <c r="G78" t="s">
        <v>179</v>
      </c>
      <c r="H78" t="s">
        <v>276</v>
      </c>
      <c r="I78">
        <v>226939</v>
      </c>
      <c r="J78" s="19">
        <v>8212212.3200000003</v>
      </c>
      <c r="K78" s="20">
        <v>0.8630894872543361</v>
      </c>
      <c r="L78" s="22">
        <v>9514902.5</v>
      </c>
      <c r="N78" s="19">
        <v>10.98</v>
      </c>
      <c r="P78">
        <v>0</v>
      </c>
      <c r="Q78">
        <v>0</v>
      </c>
      <c r="R78" s="19">
        <f t="shared" si="1"/>
        <v>0</v>
      </c>
    </row>
    <row r="79" spans="1:18" x14ac:dyDescent="0.25">
      <c r="A79" t="s">
        <v>32</v>
      </c>
      <c r="B79" t="s">
        <v>125</v>
      </c>
      <c r="C79" t="s">
        <v>180</v>
      </c>
      <c r="D79" t="s">
        <v>157</v>
      </c>
      <c r="E79" t="s">
        <v>114</v>
      </c>
      <c r="F79" t="s">
        <v>181</v>
      </c>
      <c r="G79" t="s">
        <v>182</v>
      </c>
      <c r="H79" t="s">
        <v>276</v>
      </c>
      <c r="I79">
        <v>45726</v>
      </c>
      <c r="J79" s="19">
        <v>8212212.3200000003</v>
      </c>
      <c r="K79" s="20">
        <v>0.8630894872543361</v>
      </c>
      <c r="L79" s="22">
        <v>9514902.5</v>
      </c>
      <c r="M79" s="24">
        <v>4.8973823716542735E-2</v>
      </c>
      <c r="N79" s="19">
        <v>33.78</v>
      </c>
      <c r="O79">
        <v>2239</v>
      </c>
      <c r="P79" s="22">
        <v>61524.9</v>
      </c>
      <c r="Q79" s="19">
        <v>796.88</v>
      </c>
      <c r="R79" s="19">
        <f t="shared" si="1"/>
        <v>62321.78</v>
      </c>
    </row>
    <row r="80" spans="1:18" x14ac:dyDescent="0.25">
      <c r="A80" t="s">
        <v>32</v>
      </c>
      <c r="B80" t="s">
        <v>125</v>
      </c>
      <c r="C80" t="s">
        <v>183</v>
      </c>
      <c r="D80" t="s">
        <v>157</v>
      </c>
      <c r="E80" t="s">
        <v>127</v>
      </c>
      <c r="F80" t="s">
        <v>181</v>
      </c>
      <c r="G80" t="s">
        <v>182</v>
      </c>
      <c r="H80" t="s">
        <v>276</v>
      </c>
      <c r="I80">
        <v>17999</v>
      </c>
      <c r="J80" s="19">
        <v>8212212.3200000003</v>
      </c>
      <c r="K80" s="20">
        <v>0.8630894872543361</v>
      </c>
      <c r="L80" s="22">
        <v>9514902.5</v>
      </c>
      <c r="M80" s="24">
        <v>4.8973823716542728E-2</v>
      </c>
      <c r="N80" s="22">
        <v>135.6</v>
      </c>
      <c r="O80">
        <v>881</v>
      </c>
      <c r="P80" s="19">
        <v>96921.31</v>
      </c>
      <c r="Q80" s="19">
        <v>-220.03</v>
      </c>
      <c r="R80" s="19">
        <f t="shared" si="1"/>
        <v>96701.28</v>
      </c>
    </row>
    <row r="81" spans="1:18" x14ac:dyDescent="0.25">
      <c r="A81" t="s">
        <v>32</v>
      </c>
      <c r="B81" t="s">
        <v>125</v>
      </c>
      <c r="C81" t="s">
        <v>184</v>
      </c>
      <c r="D81" t="s">
        <v>160</v>
      </c>
      <c r="E81" t="s">
        <v>127</v>
      </c>
      <c r="F81" t="s">
        <v>181</v>
      </c>
      <c r="G81" t="s">
        <v>179</v>
      </c>
      <c r="H81" t="s">
        <v>276</v>
      </c>
      <c r="I81">
        <v>16029</v>
      </c>
      <c r="J81" s="19">
        <v>8212212.3200000003</v>
      </c>
      <c r="K81" s="20">
        <v>0.8630894872543361</v>
      </c>
      <c r="L81" s="22">
        <v>9514902.5</v>
      </c>
      <c r="N81" s="19">
        <v>30.27</v>
      </c>
      <c r="P81">
        <v>0</v>
      </c>
      <c r="Q81">
        <v>0</v>
      </c>
      <c r="R81" s="19">
        <f t="shared" si="1"/>
        <v>0</v>
      </c>
    </row>
    <row r="82" spans="1:18" x14ac:dyDescent="0.25">
      <c r="A82" t="s">
        <v>32</v>
      </c>
      <c r="B82" t="s">
        <v>125</v>
      </c>
      <c r="C82" t="s">
        <v>185</v>
      </c>
      <c r="D82" t="s">
        <v>126</v>
      </c>
      <c r="E82" t="s">
        <v>119</v>
      </c>
      <c r="F82" t="s">
        <v>118</v>
      </c>
      <c r="G82" t="s">
        <v>182</v>
      </c>
      <c r="H82" t="s">
        <v>276</v>
      </c>
      <c r="I82">
        <v>15486</v>
      </c>
      <c r="J82" s="19">
        <v>8212212.3200000003</v>
      </c>
      <c r="K82" s="20">
        <v>0.8630894872543361</v>
      </c>
      <c r="L82" s="22">
        <v>9514902.5</v>
      </c>
      <c r="M82" s="20">
        <v>4.8980493472817001E-2</v>
      </c>
      <c r="N82" s="19">
        <v>90.79</v>
      </c>
      <c r="O82">
        <v>758</v>
      </c>
      <c r="P82" s="19">
        <v>55832.99</v>
      </c>
      <c r="Q82" s="19">
        <v>73.66</v>
      </c>
      <c r="R82" s="19">
        <f t="shared" si="1"/>
        <v>55906.65</v>
      </c>
    </row>
    <row r="83" spans="1:18" x14ac:dyDescent="0.25">
      <c r="A83" t="s">
        <v>32</v>
      </c>
      <c r="B83" t="s">
        <v>125</v>
      </c>
      <c r="C83" t="s">
        <v>186</v>
      </c>
      <c r="D83" t="s">
        <v>111</v>
      </c>
      <c r="E83" t="s">
        <v>119</v>
      </c>
      <c r="F83" t="s">
        <v>118</v>
      </c>
      <c r="G83" t="s">
        <v>182</v>
      </c>
      <c r="H83" t="s">
        <v>276</v>
      </c>
      <c r="I83">
        <v>7083</v>
      </c>
      <c r="J83" s="19">
        <v>8212212.3200000003</v>
      </c>
      <c r="K83" s="20">
        <v>0.8630894872543361</v>
      </c>
      <c r="L83" s="22">
        <v>9514902.5</v>
      </c>
      <c r="M83" s="24">
        <v>5.1562753747300821E-2</v>
      </c>
      <c r="N83" s="19">
        <v>90.77</v>
      </c>
      <c r="O83">
        <v>365</v>
      </c>
      <c r="P83" s="19">
        <v>26879.360000000001</v>
      </c>
      <c r="Q83">
        <v>0</v>
      </c>
      <c r="R83" s="19">
        <f t="shared" si="1"/>
        <v>26879.360000000001</v>
      </c>
    </row>
    <row r="84" spans="1:18" x14ac:dyDescent="0.25">
      <c r="A84" t="s">
        <v>33</v>
      </c>
      <c r="B84" t="s">
        <v>140</v>
      </c>
      <c r="C84" t="s">
        <v>188</v>
      </c>
      <c r="D84" t="s">
        <v>157</v>
      </c>
      <c r="E84" t="s">
        <v>114</v>
      </c>
      <c r="F84" t="s">
        <v>132</v>
      </c>
      <c r="G84" t="s">
        <v>182</v>
      </c>
      <c r="H84" t="s">
        <v>276</v>
      </c>
      <c r="I84">
        <v>5693</v>
      </c>
      <c r="J84" s="19">
        <v>203303.94</v>
      </c>
      <c r="K84" s="20">
        <v>0.85071051990921132</v>
      </c>
      <c r="L84" s="19">
        <v>238981.34</v>
      </c>
      <c r="M84" s="24">
        <v>1.5824211956461588E-2</v>
      </c>
      <c r="N84" s="19">
        <v>4.97</v>
      </c>
      <c r="O84">
        <v>90</v>
      </c>
      <c r="P84" s="19">
        <v>358.64</v>
      </c>
      <c r="Q84" s="19">
        <v>7.97</v>
      </c>
      <c r="R84" s="19">
        <f t="shared" si="1"/>
        <v>366.61</v>
      </c>
    </row>
    <row r="85" spans="1:18" x14ac:dyDescent="0.25">
      <c r="A85" t="s">
        <v>33</v>
      </c>
      <c r="B85" t="s">
        <v>140</v>
      </c>
      <c r="C85" t="s">
        <v>189</v>
      </c>
      <c r="D85" t="s">
        <v>157</v>
      </c>
      <c r="E85" t="s">
        <v>127</v>
      </c>
      <c r="F85" t="s">
        <v>132</v>
      </c>
      <c r="G85" t="s">
        <v>182</v>
      </c>
      <c r="H85" t="s">
        <v>276</v>
      </c>
      <c r="I85">
        <v>3352</v>
      </c>
      <c r="J85" s="19">
        <v>203303.94</v>
      </c>
      <c r="K85" s="20">
        <v>0.85071051990921132</v>
      </c>
      <c r="L85" s="19">
        <v>238981.34</v>
      </c>
      <c r="M85" s="24">
        <v>1.5824211956461585E-2</v>
      </c>
      <c r="N85" s="19">
        <v>57.63</v>
      </c>
      <c r="O85">
        <v>53</v>
      </c>
      <c r="P85" s="22">
        <v>2442.5</v>
      </c>
      <c r="Q85">
        <v>0</v>
      </c>
      <c r="R85" s="19">
        <f t="shared" si="1"/>
        <v>2442.5</v>
      </c>
    </row>
    <row r="86" spans="1:18" x14ac:dyDescent="0.25">
      <c r="A86" t="s">
        <v>33</v>
      </c>
      <c r="B86" t="s">
        <v>140</v>
      </c>
      <c r="C86" t="s">
        <v>190</v>
      </c>
      <c r="D86" t="s">
        <v>126</v>
      </c>
      <c r="E86" t="s">
        <v>127</v>
      </c>
      <c r="F86" t="s">
        <v>132</v>
      </c>
      <c r="G86" t="s">
        <v>182</v>
      </c>
      <c r="H86" t="s">
        <v>276</v>
      </c>
      <c r="I86">
        <v>4441</v>
      </c>
      <c r="J86" s="19">
        <v>203303.94</v>
      </c>
      <c r="K86" s="20">
        <v>0.85071051990921132</v>
      </c>
      <c r="L86" s="19">
        <v>238981.34</v>
      </c>
      <c r="M86" s="24">
        <v>1.5824211956461588E-2</v>
      </c>
      <c r="N86" s="19">
        <v>57.63</v>
      </c>
      <c r="O86">
        <v>70</v>
      </c>
      <c r="P86" s="19">
        <v>3225.94</v>
      </c>
      <c r="Q86">
        <v>0</v>
      </c>
      <c r="R86" s="19">
        <f t="shared" si="1"/>
        <v>3225.94</v>
      </c>
    </row>
    <row r="87" spans="1:18" x14ac:dyDescent="0.25">
      <c r="A87" t="s">
        <v>33</v>
      </c>
      <c r="B87" t="s">
        <v>140</v>
      </c>
      <c r="C87" t="s">
        <v>191</v>
      </c>
      <c r="D87" t="s">
        <v>160</v>
      </c>
      <c r="E87" t="s">
        <v>114</v>
      </c>
      <c r="F87" t="s">
        <v>192</v>
      </c>
      <c r="G87" t="s">
        <v>182</v>
      </c>
      <c r="H87" t="s">
        <v>276</v>
      </c>
      <c r="I87">
        <v>65485</v>
      </c>
      <c r="J87" s="19">
        <v>203303.94</v>
      </c>
      <c r="K87" s="20">
        <v>0.85071051990921132</v>
      </c>
      <c r="L87" s="19">
        <v>238981.34</v>
      </c>
      <c r="M87" s="24">
        <v>1.5824211956461585E-2</v>
      </c>
      <c r="N87" s="19">
        <v>4.97</v>
      </c>
      <c r="O87">
        <v>1036</v>
      </c>
      <c r="P87" s="19">
        <v>4128.38</v>
      </c>
      <c r="Q87" s="19">
        <v>39.86</v>
      </c>
      <c r="R87" s="19">
        <f t="shared" si="1"/>
        <v>4168.24</v>
      </c>
    </row>
    <row r="88" spans="1:18" x14ac:dyDescent="0.25">
      <c r="A88" t="s">
        <v>33</v>
      </c>
      <c r="B88" t="s">
        <v>140</v>
      </c>
      <c r="C88" t="s">
        <v>193</v>
      </c>
      <c r="D88" t="s">
        <v>155</v>
      </c>
      <c r="E88" t="s">
        <v>114</v>
      </c>
      <c r="F88" t="s">
        <v>192</v>
      </c>
      <c r="G88" t="s">
        <v>182</v>
      </c>
      <c r="H88" t="s">
        <v>276</v>
      </c>
      <c r="I88">
        <v>94199</v>
      </c>
      <c r="J88" s="19">
        <v>203303.94</v>
      </c>
      <c r="K88" s="20">
        <v>0.85071051990921132</v>
      </c>
      <c r="L88" s="19">
        <v>238981.34</v>
      </c>
      <c r="M88" s="24">
        <v>1.5824211956461588E-2</v>
      </c>
      <c r="N88" s="19">
        <v>4.97</v>
      </c>
      <c r="O88">
        <v>1490</v>
      </c>
      <c r="P88" s="19">
        <v>5937.53</v>
      </c>
      <c r="Q88" s="19">
        <v>59.76</v>
      </c>
      <c r="R88" s="19">
        <f t="shared" si="1"/>
        <v>5997.29</v>
      </c>
    </row>
    <row r="89" spans="1:18" x14ac:dyDescent="0.25">
      <c r="A89" t="s">
        <v>33</v>
      </c>
      <c r="B89" t="s">
        <v>140</v>
      </c>
      <c r="C89" t="s">
        <v>194</v>
      </c>
      <c r="D89" t="s">
        <v>126</v>
      </c>
      <c r="E89" t="s">
        <v>119</v>
      </c>
      <c r="F89" t="s">
        <v>192</v>
      </c>
      <c r="G89" t="s">
        <v>182</v>
      </c>
      <c r="H89" t="s">
        <v>276</v>
      </c>
      <c r="I89">
        <v>1435</v>
      </c>
      <c r="J89" s="19">
        <v>203303.94</v>
      </c>
      <c r="K89" s="20">
        <v>0.85071051990921132</v>
      </c>
      <c r="L89" s="19">
        <v>238981.34</v>
      </c>
      <c r="M89" s="24">
        <v>1.5824211956461588E-2</v>
      </c>
      <c r="N89" s="19">
        <v>27.46</v>
      </c>
      <c r="O89">
        <v>22</v>
      </c>
      <c r="P89" s="22">
        <v>483.1</v>
      </c>
      <c r="Q89">
        <v>0</v>
      </c>
      <c r="R89" s="19">
        <f t="shared" si="1"/>
        <v>483.1</v>
      </c>
    </row>
    <row r="90" spans="1:18" x14ac:dyDescent="0.25">
      <c r="A90" t="s">
        <v>33</v>
      </c>
      <c r="B90" t="s">
        <v>140</v>
      </c>
      <c r="C90" t="s">
        <v>195</v>
      </c>
      <c r="D90" t="s">
        <v>160</v>
      </c>
      <c r="E90" t="s">
        <v>119</v>
      </c>
      <c r="F90" t="s">
        <v>192</v>
      </c>
      <c r="G90" t="s">
        <v>182</v>
      </c>
      <c r="H90" t="s">
        <v>276</v>
      </c>
      <c r="I90">
        <v>3587</v>
      </c>
      <c r="J90" s="19">
        <v>203303.94</v>
      </c>
      <c r="K90" s="20">
        <v>0.85071051990921132</v>
      </c>
      <c r="L90" s="19">
        <v>238981.34</v>
      </c>
      <c r="M90" s="24">
        <v>1.5824211956461588E-2</v>
      </c>
      <c r="N90" s="19">
        <v>27.46</v>
      </c>
      <c r="O90">
        <v>56</v>
      </c>
      <c r="P90" s="22">
        <v>1229.7</v>
      </c>
      <c r="Q90">
        <v>0</v>
      </c>
      <c r="R90" s="19">
        <f t="shared" si="1"/>
        <v>1229.7</v>
      </c>
    </row>
    <row r="91" spans="1:18" x14ac:dyDescent="0.25">
      <c r="A91" t="s">
        <v>34</v>
      </c>
      <c r="B91" t="s">
        <v>125</v>
      </c>
      <c r="C91" t="s">
        <v>202</v>
      </c>
      <c r="D91" t="s">
        <v>126</v>
      </c>
      <c r="E91" t="s">
        <v>114</v>
      </c>
      <c r="F91" t="s">
        <v>124</v>
      </c>
      <c r="G91" t="s">
        <v>182</v>
      </c>
      <c r="H91" t="s">
        <v>276</v>
      </c>
      <c r="I91">
        <v>178855</v>
      </c>
      <c r="J91" s="22">
        <v>311003.2</v>
      </c>
      <c r="K91" s="20">
        <v>0.77271632809575364</v>
      </c>
      <c r="L91" s="19">
        <v>402480.43</v>
      </c>
      <c r="M91" s="24">
        <v>4.8249150974450671E-2</v>
      </c>
      <c r="N91" s="19">
        <v>0.97</v>
      </c>
      <c r="O91">
        <v>8629</v>
      </c>
      <c r="P91" s="19">
        <v>6095.84</v>
      </c>
      <c r="Q91" s="19">
        <v>66.42</v>
      </c>
      <c r="R91" s="19">
        <f t="shared" si="1"/>
        <v>6162.26</v>
      </c>
    </row>
    <row r="92" spans="1:18" x14ac:dyDescent="0.25">
      <c r="A92" t="s">
        <v>34</v>
      </c>
      <c r="B92" t="s">
        <v>125</v>
      </c>
      <c r="C92" t="s">
        <v>203</v>
      </c>
      <c r="D92" t="s">
        <v>152</v>
      </c>
      <c r="E92" t="s">
        <v>114</v>
      </c>
      <c r="F92" t="s">
        <v>124</v>
      </c>
      <c r="G92" t="s">
        <v>179</v>
      </c>
      <c r="H92" t="s">
        <v>276</v>
      </c>
      <c r="I92">
        <v>158845</v>
      </c>
      <c r="J92" s="22">
        <v>311003.2</v>
      </c>
      <c r="K92" s="20">
        <v>0.77271632809575364</v>
      </c>
      <c r="L92" s="19">
        <v>402480.43</v>
      </c>
      <c r="N92" s="19">
        <v>2.06</v>
      </c>
      <c r="P92">
        <v>0</v>
      </c>
      <c r="Q92">
        <v>0</v>
      </c>
      <c r="R92" s="19">
        <f t="shared" si="1"/>
        <v>0</v>
      </c>
    </row>
    <row r="93" spans="1:18" x14ac:dyDescent="0.25">
      <c r="A93" t="s">
        <v>34</v>
      </c>
      <c r="B93" t="s">
        <v>125</v>
      </c>
      <c r="C93" t="s">
        <v>204</v>
      </c>
      <c r="D93" t="s">
        <v>111</v>
      </c>
      <c r="E93" t="s">
        <v>114</v>
      </c>
      <c r="F93" t="s">
        <v>124</v>
      </c>
      <c r="G93" t="s">
        <v>182</v>
      </c>
      <c r="H93" t="s">
        <v>276</v>
      </c>
      <c r="I93">
        <v>91103</v>
      </c>
      <c r="J93" s="22">
        <v>311003.2</v>
      </c>
      <c r="K93" s="20">
        <v>0.77271632809575364</v>
      </c>
      <c r="L93" s="19">
        <v>402480.43</v>
      </c>
      <c r="M93" s="24">
        <v>3.6574500997590076E-2</v>
      </c>
      <c r="N93" s="19">
        <v>2.09</v>
      </c>
      <c r="O93">
        <v>3332</v>
      </c>
      <c r="P93" s="19">
        <v>5071.6899999999996</v>
      </c>
      <c r="Q93" s="19">
        <v>86.77</v>
      </c>
      <c r="R93" s="19">
        <f t="shared" si="1"/>
        <v>5158.46</v>
      </c>
    </row>
    <row r="94" spans="1:18" x14ac:dyDescent="0.25">
      <c r="A94" t="s">
        <v>34</v>
      </c>
      <c r="B94" t="s">
        <v>125</v>
      </c>
      <c r="C94" t="s">
        <v>205</v>
      </c>
      <c r="D94" t="s">
        <v>126</v>
      </c>
      <c r="E94" t="s">
        <v>127</v>
      </c>
      <c r="F94" t="s">
        <v>206</v>
      </c>
      <c r="G94" t="s">
        <v>182</v>
      </c>
      <c r="H94" t="s">
        <v>276</v>
      </c>
      <c r="I94">
        <v>16996</v>
      </c>
      <c r="J94" s="22">
        <v>311003.2</v>
      </c>
      <c r="K94" s="20">
        <v>0.77271632809575364</v>
      </c>
      <c r="L94" s="19">
        <v>402480.43</v>
      </c>
      <c r="M94" s="24">
        <v>4.8249150974450671E-2</v>
      </c>
      <c r="N94" s="19">
        <v>22.13</v>
      </c>
      <c r="O94">
        <v>820</v>
      </c>
      <c r="P94" s="19">
        <v>13180.84</v>
      </c>
      <c r="Q94" s="19">
        <v>-48.22</v>
      </c>
      <c r="R94" s="19">
        <f t="shared" si="1"/>
        <v>13132.62</v>
      </c>
    </row>
    <row r="95" spans="1:18" x14ac:dyDescent="0.25">
      <c r="A95" t="s">
        <v>34</v>
      </c>
      <c r="B95" t="s">
        <v>125</v>
      </c>
      <c r="C95" t="s">
        <v>207</v>
      </c>
      <c r="D95" t="s">
        <v>147</v>
      </c>
      <c r="E95" t="s">
        <v>127</v>
      </c>
      <c r="F95" t="s">
        <v>124</v>
      </c>
      <c r="G95" t="s">
        <v>179</v>
      </c>
      <c r="H95" t="s">
        <v>276</v>
      </c>
      <c r="I95">
        <v>0</v>
      </c>
      <c r="J95" s="22">
        <v>311003.2</v>
      </c>
      <c r="K95" s="20">
        <v>0.77271632809575364</v>
      </c>
      <c r="L95" s="19">
        <v>402480.43</v>
      </c>
      <c r="N95" s="19">
        <v>5.93</v>
      </c>
      <c r="P95">
        <v>0</v>
      </c>
      <c r="Q95">
        <v>0</v>
      </c>
      <c r="R95" s="19">
        <f t="shared" si="1"/>
        <v>0</v>
      </c>
    </row>
    <row r="96" spans="1:18" x14ac:dyDescent="0.25">
      <c r="A96" t="s">
        <v>34</v>
      </c>
      <c r="B96" t="s">
        <v>125</v>
      </c>
      <c r="C96" t="s">
        <v>208</v>
      </c>
      <c r="D96" t="s">
        <v>111</v>
      </c>
      <c r="E96" t="s">
        <v>119</v>
      </c>
      <c r="F96" t="s">
        <v>124</v>
      </c>
      <c r="G96" t="s">
        <v>182</v>
      </c>
      <c r="H96" t="s">
        <v>276</v>
      </c>
      <c r="I96">
        <v>5766</v>
      </c>
      <c r="J96" s="22">
        <v>311003.2</v>
      </c>
      <c r="K96" s="20">
        <v>0.77271632809575364</v>
      </c>
      <c r="L96" s="19">
        <v>402480.43</v>
      </c>
      <c r="M96" s="24">
        <v>3.6574500997590076E-2</v>
      </c>
      <c r="N96" s="19">
        <v>2.58</v>
      </c>
      <c r="O96">
        <v>210</v>
      </c>
      <c r="P96" s="19">
        <v>393.54</v>
      </c>
      <c r="Q96">
        <v>0</v>
      </c>
      <c r="R96" s="19">
        <f t="shared" si="1"/>
        <v>393.54</v>
      </c>
    </row>
    <row r="97" spans="1:18" x14ac:dyDescent="0.25">
      <c r="A97" t="s">
        <v>34</v>
      </c>
      <c r="B97" t="s">
        <v>125</v>
      </c>
      <c r="C97" t="s">
        <v>209</v>
      </c>
      <c r="D97" t="s">
        <v>152</v>
      </c>
      <c r="E97" t="s">
        <v>119</v>
      </c>
      <c r="F97" t="s">
        <v>124</v>
      </c>
      <c r="G97" t="s">
        <v>179</v>
      </c>
      <c r="H97" t="s">
        <v>276</v>
      </c>
      <c r="I97">
        <v>9771</v>
      </c>
      <c r="J97" s="22">
        <v>311003.2</v>
      </c>
      <c r="K97" s="20">
        <v>0.77271632809575364</v>
      </c>
      <c r="L97" s="19">
        <v>402480.43</v>
      </c>
      <c r="N97" s="19">
        <v>2.54</v>
      </c>
      <c r="P97">
        <v>0</v>
      </c>
      <c r="Q97">
        <v>0</v>
      </c>
      <c r="R97" s="19">
        <f t="shared" si="1"/>
        <v>0</v>
      </c>
    </row>
    <row r="98" spans="1:18" x14ac:dyDescent="0.25">
      <c r="A98" t="s">
        <v>35</v>
      </c>
      <c r="B98" t="s">
        <v>125</v>
      </c>
      <c r="C98" t="s">
        <v>187</v>
      </c>
      <c r="D98" t="s">
        <v>126</v>
      </c>
      <c r="E98" t="s">
        <v>114</v>
      </c>
      <c r="F98" t="s">
        <v>118</v>
      </c>
      <c r="G98" t="s">
        <v>182</v>
      </c>
      <c r="H98" t="s">
        <v>276</v>
      </c>
      <c r="I98">
        <v>315798</v>
      </c>
      <c r="J98" s="19">
        <v>216550.38</v>
      </c>
      <c r="K98" s="20">
        <v>0.82214912555453679</v>
      </c>
      <c r="L98" s="22">
        <v>263395.5</v>
      </c>
      <c r="M98" s="21">
        <v>1.3558984517728237E-3</v>
      </c>
      <c r="N98" s="19">
        <v>33.78</v>
      </c>
      <c r="O98">
        <v>428</v>
      </c>
      <c r="P98" s="19">
        <v>11203.03</v>
      </c>
      <c r="Q98" s="19">
        <v>104.71</v>
      </c>
      <c r="R98" s="19">
        <f t="shared" si="1"/>
        <v>11307.74</v>
      </c>
    </row>
    <row r="99" spans="1:18" x14ac:dyDescent="0.25">
      <c r="A99" t="s">
        <v>35</v>
      </c>
      <c r="B99" t="s">
        <v>125</v>
      </c>
      <c r="C99" t="s">
        <v>178</v>
      </c>
      <c r="D99" t="s">
        <v>158</v>
      </c>
      <c r="E99" t="s">
        <v>114</v>
      </c>
      <c r="F99" t="s">
        <v>118</v>
      </c>
      <c r="G99" t="s">
        <v>179</v>
      </c>
      <c r="H99" t="s">
        <v>276</v>
      </c>
      <c r="I99">
        <v>226939</v>
      </c>
      <c r="J99" s="19">
        <v>216550.38</v>
      </c>
      <c r="K99" s="20">
        <v>0.82214912555453679</v>
      </c>
      <c r="L99" s="22">
        <v>263395.5</v>
      </c>
      <c r="N99" s="19">
        <v>10.98</v>
      </c>
      <c r="P99">
        <v>0</v>
      </c>
      <c r="Q99">
        <v>0</v>
      </c>
      <c r="R99" s="19">
        <f t="shared" si="1"/>
        <v>0</v>
      </c>
    </row>
    <row r="100" spans="1:18" x14ac:dyDescent="0.25">
      <c r="A100" t="s">
        <v>35</v>
      </c>
      <c r="B100" t="s">
        <v>125</v>
      </c>
      <c r="C100" t="s">
        <v>180</v>
      </c>
      <c r="D100" t="s">
        <v>157</v>
      </c>
      <c r="E100" t="s">
        <v>114</v>
      </c>
      <c r="F100" t="s">
        <v>181</v>
      </c>
      <c r="G100" t="s">
        <v>182</v>
      </c>
      <c r="H100" t="s">
        <v>276</v>
      </c>
      <c r="I100">
        <v>45726</v>
      </c>
      <c r="J100" s="19">
        <v>216550.38</v>
      </c>
      <c r="K100" s="20">
        <v>0.82214912555453679</v>
      </c>
      <c r="L100" s="22">
        <v>263395.5</v>
      </c>
      <c r="M100" s="21">
        <v>1.3557138167974534E-3</v>
      </c>
      <c r="N100" s="19">
        <v>33.78</v>
      </c>
      <c r="O100">
        <v>61</v>
      </c>
      <c r="P100" s="19">
        <v>1596.69</v>
      </c>
      <c r="Q100" s="19">
        <v>26.17</v>
      </c>
      <c r="R100" s="19">
        <f t="shared" si="1"/>
        <v>1622.8600000000001</v>
      </c>
    </row>
    <row r="101" spans="1:18" x14ac:dyDescent="0.25">
      <c r="A101" t="s">
        <v>35</v>
      </c>
      <c r="B101" t="s">
        <v>125</v>
      </c>
      <c r="C101" t="s">
        <v>183</v>
      </c>
      <c r="D101" t="s">
        <v>157</v>
      </c>
      <c r="E101" t="s">
        <v>127</v>
      </c>
      <c r="F101" t="s">
        <v>181</v>
      </c>
      <c r="G101" t="s">
        <v>182</v>
      </c>
      <c r="H101" t="s">
        <v>276</v>
      </c>
      <c r="I101">
        <v>17999</v>
      </c>
      <c r="J101" s="19">
        <v>216550.38</v>
      </c>
      <c r="K101" s="20">
        <v>0.82214912555453679</v>
      </c>
      <c r="L101" s="22">
        <v>263395.5</v>
      </c>
      <c r="M101" s="21">
        <v>1.3557138167974532E-3</v>
      </c>
      <c r="N101" s="22">
        <v>135.6</v>
      </c>
      <c r="O101">
        <v>24</v>
      </c>
      <c r="P101" s="19">
        <v>2515.0700000000002</v>
      </c>
      <c r="Q101">
        <v>0</v>
      </c>
      <c r="R101" s="19">
        <f t="shared" si="1"/>
        <v>2515.0700000000002</v>
      </c>
    </row>
    <row r="102" spans="1:18" x14ac:dyDescent="0.25">
      <c r="A102" t="s">
        <v>35</v>
      </c>
      <c r="B102" t="s">
        <v>125</v>
      </c>
      <c r="C102" t="s">
        <v>184</v>
      </c>
      <c r="D102" t="s">
        <v>160</v>
      </c>
      <c r="E102" t="s">
        <v>127</v>
      </c>
      <c r="F102" t="s">
        <v>181</v>
      </c>
      <c r="G102" t="s">
        <v>179</v>
      </c>
      <c r="H102" t="s">
        <v>276</v>
      </c>
      <c r="I102">
        <v>16029</v>
      </c>
      <c r="J102" s="19">
        <v>216550.38</v>
      </c>
      <c r="K102" s="20">
        <v>0.82214912555453679</v>
      </c>
      <c r="L102" s="22">
        <v>263395.5</v>
      </c>
      <c r="N102" s="19">
        <v>30.27</v>
      </c>
      <c r="P102">
        <v>0</v>
      </c>
      <c r="Q102">
        <v>0</v>
      </c>
      <c r="R102" s="19">
        <f t="shared" si="1"/>
        <v>0</v>
      </c>
    </row>
    <row r="103" spans="1:18" x14ac:dyDescent="0.25">
      <c r="A103" t="s">
        <v>35</v>
      </c>
      <c r="B103" t="s">
        <v>125</v>
      </c>
      <c r="C103" t="s">
        <v>185</v>
      </c>
      <c r="D103" t="s">
        <v>126</v>
      </c>
      <c r="E103" t="s">
        <v>119</v>
      </c>
      <c r="F103" t="s">
        <v>118</v>
      </c>
      <c r="G103" t="s">
        <v>182</v>
      </c>
      <c r="H103" t="s">
        <v>276</v>
      </c>
      <c r="I103">
        <v>15486</v>
      </c>
      <c r="J103" s="19">
        <v>216550.38</v>
      </c>
      <c r="K103" s="20">
        <v>0.82214912555453679</v>
      </c>
      <c r="L103" s="22">
        <v>263395.5</v>
      </c>
      <c r="M103" s="21">
        <v>1.3558984517728237E-3</v>
      </c>
      <c r="N103" s="19">
        <v>90.79</v>
      </c>
      <c r="O103">
        <v>20</v>
      </c>
      <c r="P103" s="19">
        <v>1403.29</v>
      </c>
      <c r="Q103" s="19">
        <v>70.16</v>
      </c>
      <c r="R103" s="19">
        <f t="shared" si="1"/>
        <v>1473.45</v>
      </c>
    </row>
    <row r="104" spans="1:18" x14ac:dyDescent="0.25">
      <c r="A104" t="s">
        <v>35</v>
      </c>
      <c r="B104" t="s">
        <v>125</v>
      </c>
      <c r="C104" t="s">
        <v>186</v>
      </c>
      <c r="D104" t="s">
        <v>111</v>
      </c>
      <c r="E104" t="s">
        <v>119</v>
      </c>
      <c r="F104" t="s">
        <v>118</v>
      </c>
      <c r="G104" t="s">
        <v>182</v>
      </c>
      <c r="H104" t="s">
        <v>276</v>
      </c>
      <c r="I104">
        <v>7083</v>
      </c>
      <c r="J104" s="19">
        <v>216550.38</v>
      </c>
      <c r="K104" s="20">
        <v>0.82214912555453679</v>
      </c>
      <c r="L104" s="22">
        <v>263395.5</v>
      </c>
      <c r="M104" s="21">
        <v>1.4273816578411786E-3</v>
      </c>
      <c r="N104" s="19">
        <v>90.77</v>
      </c>
      <c r="O104">
        <v>10</v>
      </c>
      <c r="P104" s="19">
        <v>701.49</v>
      </c>
      <c r="Q104">
        <v>0</v>
      </c>
      <c r="R104" s="19">
        <f t="shared" si="1"/>
        <v>701.49</v>
      </c>
    </row>
    <row r="105" spans="1:18" x14ac:dyDescent="0.25">
      <c r="A105" t="s">
        <v>36</v>
      </c>
      <c r="B105" t="s">
        <v>138</v>
      </c>
      <c r="C105" t="s">
        <v>220</v>
      </c>
      <c r="D105" t="s">
        <v>156</v>
      </c>
      <c r="E105" t="s">
        <v>114</v>
      </c>
      <c r="F105" t="s">
        <v>135</v>
      </c>
      <c r="G105" t="s">
        <v>182</v>
      </c>
      <c r="H105" t="s">
        <v>276</v>
      </c>
      <c r="I105">
        <v>50953</v>
      </c>
      <c r="J105" s="19">
        <v>1058562.75</v>
      </c>
      <c r="K105" s="20">
        <v>0.7146250096419714</v>
      </c>
      <c r="L105" s="19">
        <v>1481284.22</v>
      </c>
      <c r="M105" s="24">
        <v>4.1014274117605685E-2</v>
      </c>
      <c r="N105" s="19">
        <v>26.16</v>
      </c>
      <c r="O105">
        <v>2089</v>
      </c>
      <c r="P105" s="19">
        <v>36807.449999999997</v>
      </c>
      <c r="Q105" s="19">
        <v>528.59</v>
      </c>
      <c r="R105" s="19">
        <f t="shared" si="1"/>
        <v>37336.039999999994</v>
      </c>
    </row>
    <row r="106" spans="1:18" x14ac:dyDescent="0.25">
      <c r="A106" t="s">
        <v>36</v>
      </c>
      <c r="B106" t="s">
        <v>138</v>
      </c>
      <c r="C106" t="s">
        <v>221</v>
      </c>
      <c r="D106" t="s">
        <v>160</v>
      </c>
      <c r="E106" t="s">
        <v>114</v>
      </c>
      <c r="F106" t="s">
        <v>135</v>
      </c>
      <c r="G106" t="s">
        <v>182</v>
      </c>
      <c r="H106" t="s">
        <v>276</v>
      </c>
      <c r="I106">
        <v>48820</v>
      </c>
      <c r="J106" s="19">
        <v>1058562.75</v>
      </c>
      <c r="K106" s="20">
        <v>0.7146250096419714</v>
      </c>
      <c r="L106" s="19">
        <v>1481284.22</v>
      </c>
      <c r="M106" s="24">
        <v>4.4025313683159192E-2</v>
      </c>
      <c r="N106" s="22">
        <v>24.2</v>
      </c>
      <c r="O106">
        <v>2149</v>
      </c>
      <c r="P106" s="19">
        <v>35027.68</v>
      </c>
      <c r="Q106" s="19">
        <v>358.59</v>
      </c>
      <c r="R106" s="19">
        <f t="shared" si="1"/>
        <v>35386.269999999997</v>
      </c>
    </row>
    <row r="107" spans="1:18" x14ac:dyDescent="0.25">
      <c r="A107" t="s">
        <v>36</v>
      </c>
      <c r="B107" t="s">
        <v>138</v>
      </c>
      <c r="C107" t="s">
        <v>222</v>
      </c>
      <c r="D107" t="s">
        <v>126</v>
      </c>
      <c r="E107" t="s">
        <v>114</v>
      </c>
      <c r="F107" t="s">
        <v>223</v>
      </c>
      <c r="G107" t="s">
        <v>182</v>
      </c>
      <c r="H107" t="s">
        <v>276</v>
      </c>
      <c r="I107">
        <v>13645</v>
      </c>
      <c r="J107" s="19">
        <v>1058562.75</v>
      </c>
      <c r="K107" s="20">
        <v>0.7146250096419714</v>
      </c>
      <c r="L107" s="19">
        <v>1481284.22</v>
      </c>
      <c r="M107" s="24">
        <v>4.1014274117605685E-2</v>
      </c>
      <c r="N107" s="19">
        <v>26.16</v>
      </c>
      <c r="O107">
        <v>559</v>
      </c>
      <c r="P107" s="19">
        <v>9849.39</v>
      </c>
      <c r="Q107" s="19">
        <v>140.96</v>
      </c>
      <c r="R107" s="19">
        <f t="shared" si="1"/>
        <v>9990.3499999999985</v>
      </c>
    </row>
    <row r="108" spans="1:18" x14ac:dyDescent="0.25">
      <c r="A108" t="s">
        <v>36</v>
      </c>
      <c r="B108" t="s">
        <v>138</v>
      </c>
      <c r="C108" t="s">
        <v>224</v>
      </c>
      <c r="D108" t="s">
        <v>126</v>
      </c>
      <c r="E108" t="s">
        <v>127</v>
      </c>
      <c r="F108" t="s">
        <v>223</v>
      </c>
      <c r="G108" t="s">
        <v>182</v>
      </c>
      <c r="H108" t="s">
        <v>276</v>
      </c>
      <c r="I108">
        <v>2501</v>
      </c>
      <c r="J108" s="19">
        <v>1058562.75</v>
      </c>
      <c r="K108" s="20">
        <v>0.7146250096419714</v>
      </c>
      <c r="L108" s="19">
        <v>1481284.22</v>
      </c>
      <c r="M108" s="24">
        <v>4.1014274117605685E-2</v>
      </c>
      <c r="N108" s="19">
        <v>107.29</v>
      </c>
      <c r="O108">
        <v>102</v>
      </c>
      <c r="P108" s="19">
        <v>7351.32</v>
      </c>
      <c r="Q108" s="19">
        <v>-144.13999999999999</v>
      </c>
      <c r="R108" s="19">
        <f t="shared" si="1"/>
        <v>7207.1799999999994</v>
      </c>
    </row>
    <row r="109" spans="1:18" x14ac:dyDescent="0.25">
      <c r="A109" t="s">
        <v>36</v>
      </c>
      <c r="B109" t="s">
        <v>138</v>
      </c>
      <c r="C109" t="s">
        <v>225</v>
      </c>
      <c r="D109" t="s">
        <v>160</v>
      </c>
      <c r="E109" t="s">
        <v>127</v>
      </c>
      <c r="F109" t="s">
        <v>223</v>
      </c>
      <c r="G109" t="s">
        <v>182</v>
      </c>
      <c r="H109" t="s">
        <v>276</v>
      </c>
      <c r="I109">
        <v>3578</v>
      </c>
      <c r="J109" s="19">
        <v>1058562.75</v>
      </c>
      <c r="K109" s="20">
        <v>0.7146250096419714</v>
      </c>
      <c r="L109" s="19">
        <v>1481284.22</v>
      </c>
      <c r="M109" s="24">
        <v>4.4025313683159192E-2</v>
      </c>
      <c r="N109" s="19">
        <v>67.69</v>
      </c>
      <c r="O109">
        <v>157</v>
      </c>
      <c r="P109" s="19">
        <v>7138.88</v>
      </c>
      <c r="Q109" s="19">
        <v>-136.41</v>
      </c>
      <c r="R109" s="19">
        <f t="shared" si="1"/>
        <v>7002.47</v>
      </c>
    </row>
    <row r="110" spans="1:18" x14ac:dyDescent="0.25">
      <c r="A110" t="s">
        <v>36</v>
      </c>
      <c r="B110" t="s">
        <v>138</v>
      </c>
      <c r="C110" t="s">
        <v>226</v>
      </c>
      <c r="D110" t="s">
        <v>126</v>
      </c>
      <c r="E110" t="s">
        <v>119</v>
      </c>
      <c r="F110" t="s">
        <v>135</v>
      </c>
      <c r="G110" t="s">
        <v>182</v>
      </c>
      <c r="H110" t="s">
        <v>276</v>
      </c>
      <c r="I110">
        <v>1476</v>
      </c>
      <c r="J110" s="19">
        <v>1058562.75</v>
      </c>
      <c r="K110" s="20">
        <v>0.7146250096419714</v>
      </c>
      <c r="L110" s="19">
        <v>1481284.22</v>
      </c>
      <c r="M110" s="24">
        <v>4.1014274117605685E-2</v>
      </c>
      <c r="N110" s="19">
        <v>58.75</v>
      </c>
      <c r="O110">
        <v>60</v>
      </c>
      <c r="P110" s="19">
        <v>2367.91</v>
      </c>
      <c r="Q110">
        <v>0</v>
      </c>
      <c r="R110" s="19">
        <f t="shared" si="1"/>
        <v>2367.91</v>
      </c>
    </row>
    <row r="111" spans="1:18" x14ac:dyDescent="0.25">
      <c r="A111" t="s">
        <v>36</v>
      </c>
      <c r="B111" t="s">
        <v>138</v>
      </c>
      <c r="C111" t="s">
        <v>227</v>
      </c>
      <c r="D111" t="s">
        <v>160</v>
      </c>
      <c r="E111" t="s">
        <v>119</v>
      </c>
      <c r="F111" t="s">
        <v>135</v>
      </c>
      <c r="G111" t="s">
        <v>182</v>
      </c>
      <c r="H111" t="s">
        <v>276</v>
      </c>
      <c r="I111">
        <v>2068</v>
      </c>
      <c r="J111" s="19">
        <v>1058562.75</v>
      </c>
      <c r="K111" s="20">
        <v>0.7146250096419714</v>
      </c>
      <c r="L111" s="19">
        <v>1481284.22</v>
      </c>
      <c r="M111" s="24">
        <v>4.1179271119531319E-2</v>
      </c>
      <c r="N111" s="19">
        <v>58.69</v>
      </c>
      <c r="O111">
        <v>85</v>
      </c>
      <c r="P111" s="19">
        <v>3351.11</v>
      </c>
      <c r="Q111">
        <v>0</v>
      </c>
      <c r="R111" s="19">
        <f t="shared" si="1"/>
        <v>3351.11</v>
      </c>
    </row>
    <row r="112" spans="1:18" x14ac:dyDescent="0.25">
      <c r="A112" t="s">
        <v>37</v>
      </c>
      <c r="B112" t="s">
        <v>139</v>
      </c>
      <c r="C112" t="s">
        <v>220</v>
      </c>
      <c r="D112" t="s">
        <v>156</v>
      </c>
      <c r="E112" t="s">
        <v>114</v>
      </c>
      <c r="F112" t="s">
        <v>135</v>
      </c>
      <c r="G112" t="s">
        <v>182</v>
      </c>
      <c r="H112" t="s">
        <v>276</v>
      </c>
      <c r="I112">
        <v>50953</v>
      </c>
      <c r="J112" s="19">
        <v>42618.96</v>
      </c>
      <c r="K112" s="20">
        <v>0.85065712970662188</v>
      </c>
      <c r="L112" s="19">
        <v>50101.22</v>
      </c>
      <c r="M112" s="21">
        <v>1.3872187004776628E-3</v>
      </c>
      <c r="N112" s="19">
        <v>26.16</v>
      </c>
      <c r="O112">
        <v>70</v>
      </c>
      <c r="P112" s="19">
        <v>1468.15</v>
      </c>
      <c r="Q112" s="19">
        <v>20.97</v>
      </c>
      <c r="R112" s="19">
        <f t="shared" si="1"/>
        <v>1489.1200000000001</v>
      </c>
    </row>
    <row r="113" spans="1:18" x14ac:dyDescent="0.25">
      <c r="A113" t="s">
        <v>37</v>
      </c>
      <c r="B113" t="s">
        <v>139</v>
      </c>
      <c r="C113" t="s">
        <v>221</v>
      </c>
      <c r="D113" t="s">
        <v>160</v>
      </c>
      <c r="E113" t="s">
        <v>114</v>
      </c>
      <c r="F113" t="s">
        <v>135</v>
      </c>
      <c r="G113" t="s">
        <v>182</v>
      </c>
      <c r="H113" t="s">
        <v>276</v>
      </c>
      <c r="I113">
        <v>48820</v>
      </c>
      <c r="J113" s="19">
        <v>42618.96</v>
      </c>
      <c r="K113" s="20">
        <v>0.85065712970662188</v>
      </c>
      <c r="L113" s="19">
        <v>50101.22</v>
      </c>
      <c r="M113" s="21">
        <v>1.4890605709746703E-3</v>
      </c>
      <c r="N113" s="22">
        <v>24.2</v>
      </c>
      <c r="O113">
        <v>72</v>
      </c>
      <c r="P113" s="19">
        <v>1396.96</v>
      </c>
      <c r="Q113">
        <v>0</v>
      </c>
      <c r="R113" s="19">
        <f t="shared" si="1"/>
        <v>1396.96</v>
      </c>
    </row>
    <row r="114" spans="1:18" x14ac:dyDescent="0.25">
      <c r="A114" t="s">
        <v>37</v>
      </c>
      <c r="B114" t="s">
        <v>139</v>
      </c>
      <c r="C114" t="s">
        <v>222</v>
      </c>
      <c r="D114" t="s">
        <v>126</v>
      </c>
      <c r="E114" t="s">
        <v>114</v>
      </c>
      <c r="F114" t="s">
        <v>223</v>
      </c>
      <c r="G114" t="s">
        <v>182</v>
      </c>
      <c r="H114" t="s">
        <v>276</v>
      </c>
      <c r="I114">
        <v>13645</v>
      </c>
      <c r="J114" s="19">
        <v>42618.96</v>
      </c>
      <c r="K114" s="20">
        <v>0.85065712970662188</v>
      </c>
      <c r="L114" s="19">
        <v>50101.22</v>
      </c>
      <c r="M114" s="21">
        <v>1.3872187004776628E-3</v>
      </c>
      <c r="N114" s="19">
        <v>26.16</v>
      </c>
      <c r="O114">
        <v>18</v>
      </c>
      <c r="P114" s="19">
        <v>377.53</v>
      </c>
      <c r="Q114">
        <v>0</v>
      </c>
      <c r="R114" s="19">
        <f t="shared" si="1"/>
        <v>377.53</v>
      </c>
    </row>
    <row r="115" spans="1:18" x14ac:dyDescent="0.25">
      <c r="A115" t="s">
        <v>37</v>
      </c>
      <c r="B115" t="s">
        <v>139</v>
      </c>
      <c r="C115" t="s">
        <v>224</v>
      </c>
      <c r="D115" t="s">
        <v>126</v>
      </c>
      <c r="E115" t="s">
        <v>127</v>
      </c>
      <c r="F115" t="s">
        <v>223</v>
      </c>
      <c r="G115" t="s">
        <v>182</v>
      </c>
      <c r="H115" t="s">
        <v>276</v>
      </c>
      <c r="I115">
        <v>2501</v>
      </c>
      <c r="J115" s="19">
        <v>42618.96</v>
      </c>
      <c r="K115" s="20">
        <v>0.85065712970662188</v>
      </c>
      <c r="L115" s="19">
        <v>50101.22</v>
      </c>
      <c r="M115" s="21">
        <v>1.3872187004776628E-3</v>
      </c>
      <c r="N115" s="19">
        <v>107.29</v>
      </c>
      <c r="O115">
        <v>3</v>
      </c>
      <c r="P115" s="19">
        <v>257.37</v>
      </c>
      <c r="Q115">
        <v>0</v>
      </c>
      <c r="R115" s="19">
        <f t="shared" si="1"/>
        <v>257.37</v>
      </c>
    </row>
    <row r="116" spans="1:18" x14ac:dyDescent="0.25">
      <c r="A116" t="s">
        <v>37</v>
      </c>
      <c r="B116" t="s">
        <v>139</v>
      </c>
      <c r="C116" t="s">
        <v>225</v>
      </c>
      <c r="D116" t="s">
        <v>160</v>
      </c>
      <c r="E116" t="s">
        <v>127</v>
      </c>
      <c r="F116" t="s">
        <v>223</v>
      </c>
      <c r="G116" t="s">
        <v>182</v>
      </c>
      <c r="H116" t="s">
        <v>276</v>
      </c>
      <c r="I116">
        <v>3578</v>
      </c>
      <c r="J116" s="19">
        <v>42618.96</v>
      </c>
      <c r="K116" s="20">
        <v>0.85065712970662188</v>
      </c>
      <c r="L116" s="19">
        <v>50101.22</v>
      </c>
      <c r="M116" s="21">
        <v>1.4890605709746703E-3</v>
      </c>
      <c r="N116" s="19">
        <v>67.69</v>
      </c>
      <c r="O116">
        <v>5</v>
      </c>
      <c r="P116" s="19">
        <v>270.63</v>
      </c>
      <c r="Q116">
        <v>0</v>
      </c>
      <c r="R116" s="19">
        <f t="shared" si="1"/>
        <v>270.63</v>
      </c>
    </row>
    <row r="117" spans="1:18" x14ac:dyDescent="0.25">
      <c r="A117" t="s">
        <v>37</v>
      </c>
      <c r="B117" t="s">
        <v>139</v>
      </c>
      <c r="C117" t="s">
        <v>226</v>
      </c>
      <c r="D117" t="s">
        <v>126</v>
      </c>
      <c r="E117" t="s">
        <v>119</v>
      </c>
      <c r="F117" t="s">
        <v>135</v>
      </c>
      <c r="G117" t="s">
        <v>182</v>
      </c>
      <c r="H117" t="s">
        <v>276</v>
      </c>
      <c r="I117">
        <v>1476</v>
      </c>
      <c r="J117" s="19">
        <v>42618.96</v>
      </c>
      <c r="K117" s="20">
        <v>0.85065712970662188</v>
      </c>
      <c r="L117" s="19">
        <v>50101.22</v>
      </c>
      <c r="M117" s="21">
        <v>1.3872187004776628E-3</v>
      </c>
      <c r="N117" s="19">
        <v>58.75</v>
      </c>
      <c r="O117">
        <v>2</v>
      </c>
      <c r="P117" s="19">
        <v>93.96</v>
      </c>
      <c r="Q117">
        <v>0</v>
      </c>
      <c r="R117" s="19">
        <f t="shared" si="1"/>
        <v>93.96</v>
      </c>
    </row>
    <row r="118" spans="1:18" x14ac:dyDescent="0.25">
      <c r="A118" t="s">
        <v>37</v>
      </c>
      <c r="B118" t="s">
        <v>139</v>
      </c>
      <c r="C118" t="s">
        <v>227</v>
      </c>
      <c r="D118" t="s">
        <v>160</v>
      </c>
      <c r="E118" t="s">
        <v>119</v>
      </c>
      <c r="F118" t="s">
        <v>135</v>
      </c>
      <c r="G118" t="s">
        <v>182</v>
      </c>
      <c r="H118" t="s">
        <v>276</v>
      </c>
      <c r="I118">
        <v>2068</v>
      </c>
      <c r="J118" s="19">
        <v>42618.96</v>
      </c>
      <c r="K118" s="20">
        <v>0.85065712970662188</v>
      </c>
      <c r="L118" s="19">
        <v>50101.22</v>
      </c>
      <c r="M118" s="21">
        <v>1.3927993655392379E-3</v>
      </c>
      <c r="N118" s="19">
        <v>58.69</v>
      </c>
      <c r="O118">
        <v>2</v>
      </c>
      <c r="P118" s="19">
        <v>93.86</v>
      </c>
      <c r="Q118">
        <v>0</v>
      </c>
      <c r="R118" s="19">
        <f t="shared" si="1"/>
        <v>93.86</v>
      </c>
    </row>
    <row r="119" spans="1:18" x14ac:dyDescent="0.25">
      <c r="A119" t="s">
        <v>38</v>
      </c>
      <c r="B119" t="s">
        <v>125</v>
      </c>
      <c r="C119" t="s">
        <v>202</v>
      </c>
      <c r="D119" t="s">
        <v>126</v>
      </c>
      <c r="E119" t="s">
        <v>114</v>
      </c>
      <c r="F119" t="s">
        <v>124</v>
      </c>
      <c r="G119" t="s">
        <v>182</v>
      </c>
      <c r="H119" t="s">
        <v>276</v>
      </c>
      <c r="I119">
        <v>178855</v>
      </c>
      <c r="J119" s="19">
        <v>92725.03</v>
      </c>
      <c r="K119" s="20">
        <v>0.73499063992001779</v>
      </c>
      <c r="L119" s="19">
        <v>126158.11</v>
      </c>
      <c r="M119" s="24">
        <v>1.5123770604303307E-2</v>
      </c>
      <c r="N119" s="19">
        <v>0.97</v>
      </c>
      <c r="O119">
        <v>2704</v>
      </c>
      <c r="P119" s="19">
        <v>1816.94</v>
      </c>
      <c r="Q119" s="19">
        <v>20.83</v>
      </c>
      <c r="R119" s="19">
        <f t="shared" si="1"/>
        <v>1837.77</v>
      </c>
    </row>
    <row r="120" spans="1:18" x14ac:dyDescent="0.25">
      <c r="A120" t="s">
        <v>38</v>
      </c>
      <c r="B120" t="s">
        <v>125</v>
      </c>
      <c r="C120" t="s">
        <v>203</v>
      </c>
      <c r="D120" t="s">
        <v>152</v>
      </c>
      <c r="E120" t="s">
        <v>114</v>
      </c>
      <c r="F120" t="s">
        <v>124</v>
      </c>
      <c r="G120" t="s">
        <v>179</v>
      </c>
      <c r="H120" t="s">
        <v>276</v>
      </c>
      <c r="I120">
        <v>158845</v>
      </c>
      <c r="J120" s="19">
        <v>92725.03</v>
      </c>
      <c r="K120" s="20">
        <v>0.73499063992001779</v>
      </c>
      <c r="L120" s="19">
        <v>126158.11</v>
      </c>
      <c r="N120" s="19">
        <v>2.06</v>
      </c>
      <c r="P120">
        <v>0</v>
      </c>
      <c r="Q120">
        <v>0</v>
      </c>
      <c r="R120" s="19">
        <f t="shared" si="1"/>
        <v>0</v>
      </c>
    </row>
    <row r="121" spans="1:18" x14ac:dyDescent="0.25">
      <c r="A121" t="s">
        <v>38</v>
      </c>
      <c r="B121" t="s">
        <v>125</v>
      </c>
      <c r="C121" t="s">
        <v>204</v>
      </c>
      <c r="D121" t="s">
        <v>111</v>
      </c>
      <c r="E121" t="s">
        <v>114</v>
      </c>
      <c r="F121" t="s">
        <v>124</v>
      </c>
      <c r="G121" t="s">
        <v>182</v>
      </c>
      <c r="H121" t="s">
        <v>276</v>
      </c>
      <c r="I121">
        <v>91103</v>
      </c>
      <c r="J121" s="19">
        <v>92725.03</v>
      </c>
      <c r="K121" s="20">
        <v>0.73499063992001779</v>
      </c>
      <c r="L121" s="19">
        <v>126158.11</v>
      </c>
      <c r="M121" s="20">
        <v>1.1464333607596968E-2</v>
      </c>
      <c r="N121" s="19">
        <v>2.09</v>
      </c>
      <c r="O121">
        <v>1044</v>
      </c>
      <c r="P121" s="19">
        <v>1511.51</v>
      </c>
      <c r="Q121" s="19">
        <v>27.52</v>
      </c>
      <c r="R121" s="19">
        <f t="shared" si="1"/>
        <v>1539.03</v>
      </c>
    </row>
    <row r="122" spans="1:18" x14ac:dyDescent="0.25">
      <c r="A122" t="s">
        <v>38</v>
      </c>
      <c r="B122" t="s">
        <v>125</v>
      </c>
      <c r="C122" t="s">
        <v>205</v>
      </c>
      <c r="D122" t="s">
        <v>126</v>
      </c>
      <c r="E122" t="s">
        <v>127</v>
      </c>
      <c r="F122" t="s">
        <v>206</v>
      </c>
      <c r="G122" t="s">
        <v>182</v>
      </c>
      <c r="H122" t="s">
        <v>276</v>
      </c>
      <c r="I122">
        <v>16996</v>
      </c>
      <c r="J122" s="19">
        <v>92725.03</v>
      </c>
      <c r="K122" s="20">
        <v>0.73499063992001779</v>
      </c>
      <c r="L122" s="19">
        <v>126158.11</v>
      </c>
      <c r="M122" s="24">
        <v>1.5123770604303307E-2</v>
      </c>
      <c r="N122" s="19">
        <v>22.13</v>
      </c>
      <c r="O122">
        <v>257</v>
      </c>
      <c r="P122" s="19">
        <v>3929.38</v>
      </c>
      <c r="Q122">
        <v>0</v>
      </c>
      <c r="R122" s="19">
        <f t="shared" si="1"/>
        <v>3929.38</v>
      </c>
    </row>
    <row r="123" spans="1:18" x14ac:dyDescent="0.25">
      <c r="A123" t="s">
        <v>38</v>
      </c>
      <c r="B123" t="s">
        <v>125</v>
      </c>
      <c r="C123" t="s">
        <v>207</v>
      </c>
      <c r="D123" t="s">
        <v>147</v>
      </c>
      <c r="E123" t="s">
        <v>127</v>
      </c>
      <c r="F123" t="s">
        <v>124</v>
      </c>
      <c r="G123" t="s">
        <v>179</v>
      </c>
      <c r="H123" t="s">
        <v>276</v>
      </c>
      <c r="I123">
        <v>0</v>
      </c>
      <c r="J123" s="19">
        <v>92725.03</v>
      </c>
      <c r="K123" s="20">
        <v>0.73499063992001779</v>
      </c>
      <c r="L123" s="19">
        <v>126158.11</v>
      </c>
      <c r="N123" s="19">
        <v>5.93</v>
      </c>
      <c r="P123">
        <v>0</v>
      </c>
      <c r="Q123">
        <v>0</v>
      </c>
      <c r="R123" s="19">
        <f t="shared" si="1"/>
        <v>0</v>
      </c>
    </row>
    <row r="124" spans="1:18" x14ac:dyDescent="0.25">
      <c r="A124" t="s">
        <v>38</v>
      </c>
      <c r="B124" t="s">
        <v>125</v>
      </c>
      <c r="C124" t="s">
        <v>208</v>
      </c>
      <c r="D124" t="s">
        <v>111</v>
      </c>
      <c r="E124" t="s">
        <v>119</v>
      </c>
      <c r="F124" t="s">
        <v>124</v>
      </c>
      <c r="G124" t="s">
        <v>182</v>
      </c>
      <c r="H124" t="s">
        <v>276</v>
      </c>
      <c r="I124">
        <v>5766</v>
      </c>
      <c r="J124" s="19">
        <v>92725.03</v>
      </c>
      <c r="K124" s="20">
        <v>0.73499063992001779</v>
      </c>
      <c r="L124" s="19">
        <v>126158.11</v>
      </c>
      <c r="M124" s="20">
        <v>1.1464333607596968E-2</v>
      </c>
      <c r="N124" s="19">
        <v>2.58</v>
      </c>
      <c r="O124">
        <v>66</v>
      </c>
      <c r="P124" s="19">
        <v>117.64</v>
      </c>
      <c r="Q124">
        <v>0</v>
      </c>
      <c r="R124" s="19">
        <f t="shared" si="1"/>
        <v>117.64</v>
      </c>
    </row>
    <row r="125" spans="1:18" x14ac:dyDescent="0.25">
      <c r="A125" t="s">
        <v>38</v>
      </c>
      <c r="B125" t="s">
        <v>125</v>
      </c>
      <c r="C125" t="s">
        <v>209</v>
      </c>
      <c r="D125" t="s">
        <v>152</v>
      </c>
      <c r="E125" t="s">
        <v>119</v>
      </c>
      <c r="F125" t="s">
        <v>124</v>
      </c>
      <c r="G125" t="s">
        <v>179</v>
      </c>
      <c r="H125" t="s">
        <v>276</v>
      </c>
      <c r="I125">
        <v>9771</v>
      </c>
      <c r="J125" s="19">
        <v>92725.03</v>
      </c>
      <c r="K125" s="20">
        <v>0.73499063992001779</v>
      </c>
      <c r="L125" s="19">
        <v>126158.11</v>
      </c>
      <c r="N125" s="19">
        <v>2.54</v>
      </c>
      <c r="P125">
        <v>0</v>
      </c>
      <c r="Q125">
        <v>0</v>
      </c>
      <c r="R125" s="19">
        <f t="shared" si="1"/>
        <v>0</v>
      </c>
    </row>
    <row r="126" spans="1:18" x14ac:dyDescent="0.25">
      <c r="A126" t="s">
        <v>39</v>
      </c>
      <c r="B126" t="s">
        <v>112</v>
      </c>
      <c r="C126" t="s">
        <v>210</v>
      </c>
      <c r="D126" t="s">
        <v>160</v>
      </c>
      <c r="E126" t="s">
        <v>114</v>
      </c>
      <c r="F126" t="s">
        <v>113</v>
      </c>
      <c r="G126" t="s">
        <v>182</v>
      </c>
      <c r="H126" t="s">
        <v>276</v>
      </c>
      <c r="I126">
        <v>174124</v>
      </c>
      <c r="J126" s="19">
        <v>26872404.420000002</v>
      </c>
      <c r="K126" s="20">
        <v>0.80608117770484067</v>
      </c>
      <c r="L126" s="19">
        <v>33337094.530000001</v>
      </c>
      <c r="M126" s="20">
        <v>0.49016889702836614</v>
      </c>
      <c r="N126" s="19">
        <v>12.15</v>
      </c>
      <c r="O126">
        <v>85350</v>
      </c>
      <c r="P126" s="19">
        <v>787843.48</v>
      </c>
      <c r="Q126" s="19">
        <v>9341.52</v>
      </c>
      <c r="R126" s="19">
        <f t="shared" si="1"/>
        <v>797185</v>
      </c>
    </row>
    <row r="127" spans="1:18" x14ac:dyDescent="0.25">
      <c r="A127" t="s">
        <v>39</v>
      </c>
      <c r="B127" t="s">
        <v>112</v>
      </c>
      <c r="C127" t="s">
        <v>211</v>
      </c>
      <c r="D127" t="s">
        <v>150</v>
      </c>
      <c r="E127" t="s">
        <v>114</v>
      </c>
      <c r="F127" t="s">
        <v>113</v>
      </c>
      <c r="G127" t="s">
        <v>182</v>
      </c>
      <c r="H127" t="s">
        <v>276</v>
      </c>
      <c r="I127">
        <v>163659</v>
      </c>
      <c r="J127" s="19">
        <v>26872404.420000002</v>
      </c>
      <c r="K127" s="20">
        <v>0.80608117770484067</v>
      </c>
      <c r="L127" s="19">
        <v>33337094.530000001</v>
      </c>
      <c r="M127" s="20">
        <v>0.49016889702836602</v>
      </c>
      <c r="N127" s="19">
        <v>12.15</v>
      </c>
      <c r="O127">
        <v>80220</v>
      </c>
      <c r="P127" s="19">
        <v>740489.79</v>
      </c>
      <c r="Q127" s="22">
        <v>6636.9</v>
      </c>
      <c r="R127" s="19">
        <f t="shared" si="1"/>
        <v>747126.69000000006</v>
      </c>
    </row>
    <row r="128" spans="1:18" x14ac:dyDescent="0.25">
      <c r="A128" t="s">
        <v>13</v>
      </c>
      <c r="B128" t="s">
        <v>139</v>
      </c>
      <c r="C128" t="s">
        <v>220</v>
      </c>
      <c r="D128" t="s">
        <v>156</v>
      </c>
      <c r="E128" t="s">
        <v>114</v>
      </c>
      <c r="F128" t="s">
        <v>135</v>
      </c>
      <c r="G128" t="s">
        <v>182</v>
      </c>
      <c r="H128" t="s">
        <v>276</v>
      </c>
      <c r="I128">
        <v>50953</v>
      </c>
      <c r="J128">
        <v>1428311</v>
      </c>
      <c r="K128" s="20">
        <v>0.5881391525118026</v>
      </c>
      <c r="L128" s="19">
        <v>2428525.62</v>
      </c>
      <c r="M128" s="24">
        <v>6.724179879558044E-2</v>
      </c>
      <c r="N128" s="19">
        <v>26.16</v>
      </c>
      <c r="O128">
        <v>3426</v>
      </c>
      <c r="P128" s="19">
        <v>49680.57</v>
      </c>
      <c r="Q128" s="19">
        <v>696.05</v>
      </c>
      <c r="R128" s="19">
        <f t="shared" si="1"/>
        <v>50376.62</v>
      </c>
    </row>
    <row r="129" spans="1:18" x14ac:dyDescent="0.25">
      <c r="A129" t="s">
        <v>13</v>
      </c>
      <c r="B129" t="s">
        <v>139</v>
      </c>
      <c r="C129" t="s">
        <v>221</v>
      </c>
      <c r="D129" t="s">
        <v>160</v>
      </c>
      <c r="E129" t="s">
        <v>114</v>
      </c>
      <c r="F129" t="s">
        <v>135</v>
      </c>
      <c r="G129" t="s">
        <v>182</v>
      </c>
      <c r="H129" t="s">
        <v>276</v>
      </c>
      <c r="I129">
        <v>48820</v>
      </c>
      <c r="J129">
        <v>1428311</v>
      </c>
      <c r="K129" s="20">
        <v>0.5881391525118026</v>
      </c>
      <c r="L129" s="19">
        <v>2428525.62</v>
      </c>
      <c r="M129" s="24">
        <v>7.2178317141654735E-2</v>
      </c>
      <c r="N129" s="22">
        <v>24.2</v>
      </c>
      <c r="O129">
        <v>3523</v>
      </c>
      <c r="P129" s="19">
        <v>47259.54</v>
      </c>
      <c r="Q129" s="19">
        <v>496.35</v>
      </c>
      <c r="R129" s="19">
        <f t="shared" si="1"/>
        <v>47755.89</v>
      </c>
    </row>
    <row r="130" spans="1:18" x14ac:dyDescent="0.25">
      <c r="A130" t="s">
        <v>13</v>
      </c>
      <c r="B130" t="s">
        <v>139</v>
      </c>
      <c r="C130" t="s">
        <v>222</v>
      </c>
      <c r="D130" t="s">
        <v>126</v>
      </c>
      <c r="E130" t="s">
        <v>114</v>
      </c>
      <c r="F130" t="s">
        <v>223</v>
      </c>
      <c r="G130" t="s">
        <v>182</v>
      </c>
      <c r="H130" t="s">
        <v>276</v>
      </c>
      <c r="I130">
        <v>13645</v>
      </c>
      <c r="J130">
        <v>1428311</v>
      </c>
      <c r="K130" s="20">
        <v>0.5881391525118026</v>
      </c>
      <c r="L130" s="19">
        <v>2428525.62</v>
      </c>
      <c r="M130" s="24">
        <v>6.724179879558044E-2</v>
      </c>
      <c r="N130" s="19">
        <v>26.16</v>
      </c>
      <c r="O130">
        <v>917</v>
      </c>
      <c r="P130" s="19">
        <v>13297.45</v>
      </c>
      <c r="Q130">
        <v>116</v>
      </c>
      <c r="R130" s="19">
        <f t="shared" ref="R130:R193" si="2">SUM(P130+Q130)</f>
        <v>13413.45</v>
      </c>
    </row>
    <row r="131" spans="1:18" x14ac:dyDescent="0.25">
      <c r="A131" t="s">
        <v>13</v>
      </c>
      <c r="B131" t="s">
        <v>139</v>
      </c>
      <c r="C131" t="s">
        <v>224</v>
      </c>
      <c r="D131" t="s">
        <v>126</v>
      </c>
      <c r="E131" t="s">
        <v>127</v>
      </c>
      <c r="F131" t="s">
        <v>223</v>
      </c>
      <c r="G131" t="s">
        <v>182</v>
      </c>
      <c r="H131" t="s">
        <v>276</v>
      </c>
      <c r="I131">
        <v>2501</v>
      </c>
      <c r="J131">
        <v>1428311</v>
      </c>
      <c r="K131" s="20">
        <v>0.5881391525118026</v>
      </c>
      <c r="L131" s="19">
        <v>2428525.62</v>
      </c>
      <c r="M131" s="24">
        <v>6.724179879558044E-2</v>
      </c>
      <c r="N131" s="19">
        <v>107.29</v>
      </c>
      <c r="O131">
        <v>168</v>
      </c>
      <c r="P131" s="19">
        <v>9964.98</v>
      </c>
      <c r="Q131" s="19">
        <v>-59.33</v>
      </c>
      <c r="R131" s="19">
        <f t="shared" si="2"/>
        <v>9905.65</v>
      </c>
    </row>
    <row r="132" spans="1:18" x14ac:dyDescent="0.25">
      <c r="A132" t="s">
        <v>13</v>
      </c>
      <c r="B132" t="s">
        <v>139</v>
      </c>
      <c r="C132" t="s">
        <v>225</v>
      </c>
      <c r="D132" t="s">
        <v>160</v>
      </c>
      <c r="E132" t="s">
        <v>127</v>
      </c>
      <c r="F132" t="s">
        <v>223</v>
      </c>
      <c r="G132" t="s">
        <v>182</v>
      </c>
      <c r="H132" t="s">
        <v>276</v>
      </c>
      <c r="I132">
        <v>3578</v>
      </c>
      <c r="J132">
        <v>1428311</v>
      </c>
      <c r="K132" s="20">
        <v>0.5881391525118026</v>
      </c>
      <c r="L132" s="19">
        <v>2428525.62</v>
      </c>
      <c r="M132" s="24">
        <v>7.2178317141654735E-2</v>
      </c>
      <c r="N132" s="19">
        <v>67.69</v>
      </c>
      <c r="O132">
        <v>258</v>
      </c>
      <c r="P132">
        <v>9655</v>
      </c>
      <c r="Q132" s="19">
        <v>-149.69</v>
      </c>
      <c r="R132" s="19">
        <f t="shared" si="2"/>
        <v>9505.31</v>
      </c>
    </row>
    <row r="133" spans="1:18" x14ac:dyDescent="0.25">
      <c r="A133" t="s">
        <v>13</v>
      </c>
      <c r="B133" t="s">
        <v>139</v>
      </c>
      <c r="C133" t="s">
        <v>226</v>
      </c>
      <c r="D133" t="s">
        <v>126</v>
      </c>
      <c r="E133" t="s">
        <v>119</v>
      </c>
      <c r="F133" t="s">
        <v>135</v>
      </c>
      <c r="G133" t="s">
        <v>182</v>
      </c>
      <c r="H133" t="s">
        <v>276</v>
      </c>
      <c r="I133">
        <v>1476</v>
      </c>
      <c r="J133">
        <v>1428311</v>
      </c>
      <c r="K133" s="20">
        <v>0.5881391525118026</v>
      </c>
      <c r="L133" s="19">
        <v>2428525.62</v>
      </c>
      <c r="M133" s="24">
        <v>6.724179879558044E-2</v>
      </c>
      <c r="N133" s="19">
        <v>58.75</v>
      </c>
      <c r="O133">
        <v>99</v>
      </c>
      <c r="P133" s="19">
        <v>3215.52</v>
      </c>
      <c r="Q133">
        <v>0</v>
      </c>
      <c r="R133" s="19">
        <f t="shared" si="2"/>
        <v>3215.52</v>
      </c>
    </row>
    <row r="134" spans="1:18" x14ac:dyDescent="0.25">
      <c r="A134" t="s">
        <v>13</v>
      </c>
      <c r="B134" t="s">
        <v>139</v>
      </c>
      <c r="C134" t="s">
        <v>227</v>
      </c>
      <c r="D134" t="s">
        <v>160</v>
      </c>
      <c r="E134" t="s">
        <v>119</v>
      </c>
      <c r="F134" t="s">
        <v>135</v>
      </c>
      <c r="G134" t="s">
        <v>182</v>
      </c>
      <c r="H134" t="s">
        <v>276</v>
      </c>
      <c r="I134">
        <v>2068</v>
      </c>
      <c r="J134">
        <v>1428311</v>
      </c>
      <c r="K134" s="20">
        <v>0.5881391525118026</v>
      </c>
      <c r="L134" s="19">
        <v>2428525.62</v>
      </c>
      <c r="M134" s="24">
        <v>6.7512306940465408E-2</v>
      </c>
      <c r="N134" s="19">
        <v>58.69</v>
      </c>
      <c r="O134">
        <v>139</v>
      </c>
      <c r="P134" s="19">
        <v>4510.1099999999997</v>
      </c>
      <c r="Q134">
        <v>0</v>
      </c>
      <c r="R134" s="19">
        <f t="shared" si="2"/>
        <v>4510.1099999999997</v>
      </c>
    </row>
    <row r="135" spans="1:18" x14ac:dyDescent="0.25">
      <c r="A135" t="s">
        <v>14</v>
      </c>
      <c r="B135" t="s">
        <v>112</v>
      </c>
      <c r="C135" t="s">
        <v>228</v>
      </c>
      <c r="D135" t="s">
        <v>126</v>
      </c>
      <c r="E135" t="s">
        <v>114</v>
      </c>
      <c r="F135" t="s">
        <v>128</v>
      </c>
      <c r="G135" t="s">
        <v>182</v>
      </c>
      <c r="H135" t="s">
        <v>276</v>
      </c>
      <c r="I135">
        <v>112349</v>
      </c>
      <c r="J135" s="19">
        <v>9669895.8399999999</v>
      </c>
      <c r="K135" s="20">
        <v>0.75058275985741263</v>
      </c>
      <c r="L135" s="19">
        <v>12883184.050000001</v>
      </c>
      <c r="M135" s="24">
        <v>8.8433076672470939E-2</v>
      </c>
      <c r="N135" s="19">
        <v>10.74</v>
      </c>
      <c r="O135">
        <v>9935</v>
      </c>
      <c r="P135" s="19">
        <v>75483.509999999995</v>
      </c>
      <c r="Q135" s="19">
        <v>752.15</v>
      </c>
      <c r="R135" s="19">
        <f t="shared" si="2"/>
        <v>76235.659999999989</v>
      </c>
    </row>
    <row r="136" spans="1:18" x14ac:dyDescent="0.25">
      <c r="A136" t="s">
        <v>14</v>
      </c>
      <c r="B136" t="s">
        <v>112</v>
      </c>
      <c r="C136" t="s">
        <v>229</v>
      </c>
      <c r="D136" t="s">
        <v>161</v>
      </c>
      <c r="E136" t="s">
        <v>114</v>
      </c>
      <c r="F136" t="s">
        <v>128</v>
      </c>
      <c r="G136" t="s">
        <v>182</v>
      </c>
      <c r="H136" t="s">
        <v>276</v>
      </c>
      <c r="I136">
        <v>479705</v>
      </c>
      <c r="J136" s="19">
        <v>9669895.8399999999</v>
      </c>
      <c r="K136" s="20">
        <v>0.75058275985741263</v>
      </c>
      <c r="L136" s="19">
        <v>12883184.050000001</v>
      </c>
      <c r="M136" s="24">
        <v>8.3906853460591457E-2</v>
      </c>
      <c r="N136" s="19">
        <v>10.86</v>
      </c>
      <c r="O136">
        <v>40250</v>
      </c>
      <c r="P136" s="19">
        <v>309225.75</v>
      </c>
      <c r="Q136" s="19">
        <v>2404.6799999999998</v>
      </c>
      <c r="R136" s="19">
        <f t="shared" si="2"/>
        <v>311630.43</v>
      </c>
    </row>
    <row r="137" spans="1:18" x14ac:dyDescent="0.25">
      <c r="A137" t="s">
        <v>14</v>
      </c>
      <c r="B137" t="s">
        <v>112</v>
      </c>
      <c r="C137" t="s">
        <v>230</v>
      </c>
      <c r="D137" t="s">
        <v>151</v>
      </c>
      <c r="E137" t="s">
        <v>114</v>
      </c>
      <c r="F137" t="s">
        <v>128</v>
      </c>
      <c r="G137" t="s">
        <v>179</v>
      </c>
      <c r="H137" t="s">
        <v>276</v>
      </c>
      <c r="I137">
        <v>348042</v>
      </c>
      <c r="J137" s="19">
        <v>9669895.8399999999</v>
      </c>
      <c r="K137" s="20">
        <v>0.75058275985741263</v>
      </c>
      <c r="L137" s="19">
        <v>12883184.050000001</v>
      </c>
      <c r="N137" s="19">
        <v>10.15</v>
      </c>
      <c r="P137">
        <v>0</v>
      </c>
      <c r="Q137">
        <v>0</v>
      </c>
      <c r="R137" s="19">
        <f t="shared" si="2"/>
        <v>0</v>
      </c>
    </row>
    <row r="138" spans="1:18" x14ac:dyDescent="0.25">
      <c r="A138" t="s">
        <v>14</v>
      </c>
      <c r="B138" t="s">
        <v>112</v>
      </c>
      <c r="C138" t="s">
        <v>231</v>
      </c>
      <c r="D138" t="s">
        <v>157</v>
      </c>
      <c r="E138" t="s">
        <v>114</v>
      </c>
      <c r="F138" t="s">
        <v>128</v>
      </c>
      <c r="G138" t="s">
        <v>182</v>
      </c>
      <c r="H138" t="s">
        <v>276</v>
      </c>
      <c r="I138">
        <v>16973</v>
      </c>
      <c r="J138" s="19">
        <v>9669895.8399999999</v>
      </c>
      <c r="K138" s="20">
        <v>0.75058275985741263</v>
      </c>
      <c r="L138" s="19">
        <v>12883184.050000001</v>
      </c>
      <c r="M138" s="24">
        <v>8.3673117042554118E-2</v>
      </c>
      <c r="N138" s="22">
        <v>10.9</v>
      </c>
      <c r="O138">
        <v>1420</v>
      </c>
      <c r="P138" s="19">
        <v>10949.51</v>
      </c>
      <c r="Q138" s="19">
        <v>177.35</v>
      </c>
      <c r="R138" s="19">
        <f t="shared" si="2"/>
        <v>11126.86</v>
      </c>
    </row>
    <row r="139" spans="1:18" x14ac:dyDescent="0.25">
      <c r="A139" t="s">
        <v>14</v>
      </c>
      <c r="B139" t="s">
        <v>112</v>
      </c>
      <c r="C139" t="s">
        <v>232</v>
      </c>
      <c r="D139" t="s">
        <v>162</v>
      </c>
      <c r="E139" t="s">
        <v>114</v>
      </c>
      <c r="F139" t="s">
        <v>233</v>
      </c>
      <c r="G139" t="s">
        <v>182</v>
      </c>
      <c r="H139" t="s">
        <v>276</v>
      </c>
      <c r="I139">
        <v>133494</v>
      </c>
      <c r="J139" s="19">
        <v>9669895.8399999999</v>
      </c>
      <c r="K139" s="20">
        <v>0.75058275985741263</v>
      </c>
      <c r="L139" s="19">
        <v>12883184.050000001</v>
      </c>
      <c r="M139" s="24">
        <v>8.3673117042554118E-2</v>
      </c>
      <c r="N139" s="22">
        <v>10.9</v>
      </c>
      <c r="O139">
        <v>11169</v>
      </c>
      <c r="P139" s="19">
        <v>86123.31</v>
      </c>
      <c r="Q139" s="22">
        <v>1272.3</v>
      </c>
      <c r="R139" s="19">
        <f t="shared" si="2"/>
        <v>87395.61</v>
      </c>
    </row>
    <row r="140" spans="1:18" x14ac:dyDescent="0.25">
      <c r="A140" t="s">
        <v>14</v>
      </c>
      <c r="B140" t="s">
        <v>112</v>
      </c>
      <c r="C140" t="s">
        <v>234</v>
      </c>
      <c r="D140" t="s">
        <v>126</v>
      </c>
      <c r="E140" t="s">
        <v>127</v>
      </c>
      <c r="F140" t="s">
        <v>128</v>
      </c>
      <c r="G140" t="s">
        <v>182</v>
      </c>
      <c r="H140" t="s">
        <v>276</v>
      </c>
      <c r="I140">
        <v>17716</v>
      </c>
      <c r="J140" s="19">
        <v>9669895.8399999999</v>
      </c>
      <c r="K140" s="20">
        <v>0.75058275985741263</v>
      </c>
      <c r="L140" s="19">
        <v>12883184.050000001</v>
      </c>
      <c r="M140" s="24">
        <v>8.8433076672470939E-2</v>
      </c>
      <c r="N140" s="19">
        <v>48.11</v>
      </c>
      <c r="O140">
        <v>1566</v>
      </c>
      <c r="P140" s="19">
        <v>53156.15</v>
      </c>
      <c r="Q140" s="19">
        <v>-475.23</v>
      </c>
      <c r="R140" s="19">
        <f t="shared" si="2"/>
        <v>52680.92</v>
      </c>
    </row>
    <row r="141" spans="1:18" x14ac:dyDescent="0.25">
      <c r="A141" t="s">
        <v>14</v>
      </c>
      <c r="B141" t="s">
        <v>112</v>
      </c>
      <c r="C141" t="s">
        <v>235</v>
      </c>
      <c r="D141" t="s">
        <v>162</v>
      </c>
      <c r="E141" t="s">
        <v>127</v>
      </c>
      <c r="F141" t="s">
        <v>128</v>
      </c>
      <c r="G141" t="s">
        <v>182</v>
      </c>
      <c r="H141" t="s">
        <v>276</v>
      </c>
      <c r="I141">
        <v>30857</v>
      </c>
      <c r="J141" s="19">
        <v>9669895.8399999999</v>
      </c>
      <c r="K141" s="20">
        <v>0.75058275985741263</v>
      </c>
      <c r="L141" s="19">
        <v>12883184.050000001</v>
      </c>
      <c r="M141" s="24">
        <v>8.3673117042554118E-2</v>
      </c>
      <c r="N141" s="19">
        <v>65.03</v>
      </c>
      <c r="O141">
        <v>2581</v>
      </c>
      <c r="P141" s="19">
        <v>118420.86</v>
      </c>
      <c r="Q141" s="19">
        <v>-1192.92</v>
      </c>
      <c r="R141" s="19">
        <f t="shared" si="2"/>
        <v>117227.94</v>
      </c>
    </row>
    <row r="142" spans="1:18" x14ac:dyDescent="0.25">
      <c r="A142" t="s">
        <v>14</v>
      </c>
      <c r="B142" t="s">
        <v>112</v>
      </c>
      <c r="C142" t="s">
        <v>236</v>
      </c>
      <c r="D142" t="s">
        <v>157</v>
      </c>
      <c r="E142" t="s">
        <v>127</v>
      </c>
      <c r="F142" t="s">
        <v>233</v>
      </c>
      <c r="G142" t="s">
        <v>182</v>
      </c>
      <c r="H142" t="s">
        <v>276</v>
      </c>
      <c r="I142">
        <v>5442</v>
      </c>
      <c r="J142" s="19">
        <v>9669895.8399999999</v>
      </c>
      <c r="K142" s="20">
        <v>0.75058275985741263</v>
      </c>
      <c r="L142" s="19">
        <v>12883184.050000001</v>
      </c>
      <c r="M142" s="20">
        <v>8.5955097527871033E-2</v>
      </c>
      <c r="N142" s="19">
        <v>61.83</v>
      </c>
      <c r="O142">
        <v>467</v>
      </c>
      <c r="P142" s="19">
        <v>20372.419999999998</v>
      </c>
      <c r="Q142" s="19">
        <v>-305.37</v>
      </c>
      <c r="R142" s="19">
        <f t="shared" si="2"/>
        <v>20067.05</v>
      </c>
    </row>
    <row r="143" spans="1:18" x14ac:dyDescent="0.25">
      <c r="A143" t="s">
        <v>14</v>
      </c>
      <c r="B143" t="s">
        <v>112</v>
      </c>
      <c r="C143" t="s">
        <v>237</v>
      </c>
      <c r="D143" t="s">
        <v>126</v>
      </c>
      <c r="E143" t="s">
        <v>119</v>
      </c>
      <c r="F143" t="s">
        <v>128</v>
      </c>
      <c r="G143" t="s">
        <v>182</v>
      </c>
      <c r="H143" t="s">
        <v>276</v>
      </c>
      <c r="I143">
        <v>7057</v>
      </c>
      <c r="J143" s="19">
        <v>9669895.8399999999</v>
      </c>
      <c r="K143" s="20">
        <v>0.75058275985741263</v>
      </c>
      <c r="L143" s="19">
        <v>12883184.050000001</v>
      </c>
      <c r="M143" s="24">
        <v>8.8433076672470939E-2</v>
      </c>
      <c r="N143" s="19">
        <v>22.74</v>
      </c>
      <c r="O143">
        <v>624</v>
      </c>
      <c r="P143" s="19">
        <v>10011.549999999999</v>
      </c>
      <c r="Q143" s="19">
        <v>16.04</v>
      </c>
      <c r="R143" s="19">
        <f t="shared" si="2"/>
        <v>10027.59</v>
      </c>
    </row>
    <row r="144" spans="1:18" x14ac:dyDescent="0.25">
      <c r="A144" t="s">
        <v>14</v>
      </c>
      <c r="B144" t="s">
        <v>112</v>
      </c>
      <c r="C144" t="s">
        <v>238</v>
      </c>
      <c r="D144" t="s">
        <v>161</v>
      </c>
      <c r="E144" t="s">
        <v>119</v>
      </c>
      <c r="F144" t="s">
        <v>128</v>
      </c>
      <c r="G144" t="s">
        <v>182</v>
      </c>
      <c r="H144" t="s">
        <v>276</v>
      </c>
      <c r="I144">
        <v>21946</v>
      </c>
      <c r="J144" s="19">
        <v>9669895.8399999999</v>
      </c>
      <c r="K144" s="20">
        <v>0.75058275985741263</v>
      </c>
      <c r="L144" s="19">
        <v>12883184.050000001</v>
      </c>
      <c r="M144" s="24">
        <v>8.3906853460591457E-2</v>
      </c>
      <c r="N144" s="19">
        <v>23.79</v>
      </c>
      <c r="O144">
        <v>1841</v>
      </c>
      <c r="P144" s="19">
        <v>30901.15</v>
      </c>
      <c r="Q144" s="19">
        <v>16.79</v>
      </c>
      <c r="R144" s="19">
        <f t="shared" si="2"/>
        <v>30917.940000000002</v>
      </c>
    </row>
    <row r="145" spans="1:18" x14ac:dyDescent="0.25">
      <c r="A145" t="s">
        <v>14</v>
      </c>
      <c r="B145" t="s">
        <v>112</v>
      </c>
      <c r="C145" t="s">
        <v>239</v>
      </c>
      <c r="D145" t="s">
        <v>162</v>
      </c>
      <c r="E145" t="s">
        <v>119</v>
      </c>
      <c r="F145" t="s">
        <v>128</v>
      </c>
      <c r="G145" t="s">
        <v>182</v>
      </c>
      <c r="H145" t="s">
        <v>276</v>
      </c>
      <c r="I145">
        <v>10097</v>
      </c>
      <c r="J145" s="19">
        <v>9669895.8399999999</v>
      </c>
      <c r="K145" s="20">
        <v>0.75058275985741263</v>
      </c>
      <c r="L145" s="19">
        <v>12883184.050000001</v>
      </c>
      <c r="M145" s="24">
        <v>8.367311704255409E-2</v>
      </c>
      <c r="N145" s="19">
        <v>23.86</v>
      </c>
      <c r="O145">
        <v>844</v>
      </c>
      <c r="P145" s="19">
        <v>14208.21</v>
      </c>
      <c r="Q145">
        <v>0</v>
      </c>
      <c r="R145" s="19">
        <f t="shared" si="2"/>
        <v>14208.21</v>
      </c>
    </row>
    <row r="146" spans="1:18" x14ac:dyDescent="0.25">
      <c r="A146" t="s">
        <v>15</v>
      </c>
      <c r="B146" t="s">
        <v>123</v>
      </c>
      <c r="C146" t="s">
        <v>202</v>
      </c>
      <c r="D146" t="s">
        <v>126</v>
      </c>
      <c r="E146" t="s">
        <v>114</v>
      </c>
      <c r="F146" t="s">
        <v>124</v>
      </c>
      <c r="G146" t="s">
        <v>182</v>
      </c>
      <c r="H146" t="s">
        <v>276</v>
      </c>
      <c r="I146">
        <v>178855</v>
      </c>
      <c r="J146" s="19">
        <v>733161.25</v>
      </c>
      <c r="K146" s="20">
        <v>0.74452287001764417</v>
      </c>
      <c r="L146" s="19">
        <v>984739.73</v>
      </c>
      <c r="M146" s="20">
        <v>0.11805010222064659</v>
      </c>
      <c r="N146" s="19">
        <v>0.97</v>
      </c>
      <c r="O146">
        <v>21113</v>
      </c>
      <c r="P146" s="22">
        <v>14370.8</v>
      </c>
      <c r="Q146" s="19">
        <v>153.13</v>
      </c>
      <c r="R146" s="19">
        <f t="shared" si="2"/>
        <v>14523.929999999998</v>
      </c>
    </row>
    <row r="147" spans="1:18" x14ac:dyDescent="0.25">
      <c r="A147" t="s">
        <v>15</v>
      </c>
      <c r="B147" t="s">
        <v>123</v>
      </c>
      <c r="C147" t="s">
        <v>203</v>
      </c>
      <c r="D147" t="s">
        <v>152</v>
      </c>
      <c r="E147" t="s">
        <v>114</v>
      </c>
      <c r="F147" t="s">
        <v>124</v>
      </c>
      <c r="G147" t="s">
        <v>182</v>
      </c>
      <c r="H147" t="s">
        <v>276</v>
      </c>
      <c r="I147">
        <v>158845</v>
      </c>
      <c r="J147" s="19">
        <v>733161.25</v>
      </c>
      <c r="K147" s="20">
        <v>0.74452287001764417</v>
      </c>
      <c r="L147" s="19">
        <v>984739.73</v>
      </c>
      <c r="M147" s="24">
        <v>9.3715122901387574E-2</v>
      </c>
      <c r="N147" s="19">
        <v>2.06</v>
      </c>
      <c r="O147">
        <v>14886</v>
      </c>
      <c r="P147" s="19">
        <v>21518.14</v>
      </c>
      <c r="Q147" s="19">
        <v>216.84</v>
      </c>
      <c r="R147" s="19">
        <f t="shared" si="2"/>
        <v>21734.98</v>
      </c>
    </row>
    <row r="148" spans="1:18" x14ac:dyDescent="0.25">
      <c r="A148" t="s">
        <v>15</v>
      </c>
      <c r="B148" t="s">
        <v>123</v>
      </c>
      <c r="C148" t="s">
        <v>204</v>
      </c>
      <c r="D148" t="s">
        <v>111</v>
      </c>
      <c r="E148" t="s">
        <v>114</v>
      </c>
      <c r="F148" t="s">
        <v>124</v>
      </c>
      <c r="G148" t="s">
        <v>182</v>
      </c>
      <c r="H148" t="s">
        <v>276</v>
      </c>
      <c r="I148">
        <v>91103</v>
      </c>
      <c r="J148" s="19">
        <v>733161.25</v>
      </c>
      <c r="K148" s="20">
        <v>0.74452287001764417</v>
      </c>
      <c r="L148" s="19">
        <v>984739.73</v>
      </c>
      <c r="M148" s="24">
        <v>8.9486001188310155E-2</v>
      </c>
      <c r="N148" s="19">
        <v>2.09</v>
      </c>
      <c r="O148">
        <v>8152</v>
      </c>
      <c r="P148" s="19">
        <v>11955.56</v>
      </c>
      <c r="Q148" s="19">
        <v>205.34</v>
      </c>
      <c r="R148" s="19">
        <f t="shared" si="2"/>
        <v>12160.9</v>
      </c>
    </row>
    <row r="149" spans="1:18" x14ac:dyDescent="0.25">
      <c r="A149" t="s">
        <v>15</v>
      </c>
      <c r="B149" t="s">
        <v>123</v>
      </c>
      <c r="C149" t="s">
        <v>205</v>
      </c>
      <c r="D149" t="s">
        <v>126</v>
      </c>
      <c r="E149" t="s">
        <v>127</v>
      </c>
      <c r="F149" t="s">
        <v>206</v>
      </c>
      <c r="G149" t="s">
        <v>182</v>
      </c>
      <c r="H149" t="s">
        <v>276</v>
      </c>
      <c r="I149">
        <v>16996</v>
      </c>
      <c r="J149" s="19">
        <v>733161.25</v>
      </c>
      <c r="K149" s="20">
        <v>0.74452287001764417</v>
      </c>
      <c r="L149" s="19">
        <v>984739.73</v>
      </c>
      <c r="M149" s="20">
        <v>0.11805010222064659</v>
      </c>
      <c r="N149" s="19">
        <v>22.13</v>
      </c>
      <c r="O149">
        <v>2006</v>
      </c>
      <c r="P149" s="19">
        <v>31068.35</v>
      </c>
      <c r="Q149" s="19">
        <v>-154.87</v>
      </c>
      <c r="R149" s="19">
        <f t="shared" si="2"/>
        <v>30913.48</v>
      </c>
    </row>
    <row r="150" spans="1:18" x14ac:dyDescent="0.25">
      <c r="A150" t="s">
        <v>15</v>
      </c>
      <c r="B150" t="s">
        <v>123</v>
      </c>
      <c r="C150" t="s">
        <v>207</v>
      </c>
      <c r="D150" t="s">
        <v>147</v>
      </c>
      <c r="E150" t="s">
        <v>127</v>
      </c>
      <c r="F150" t="s">
        <v>124</v>
      </c>
      <c r="G150" t="s">
        <v>179</v>
      </c>
      <c r="H150" t="s">
        <v>276</v>
      </c>
      <c r="I150">
        <v>0</v>
      </c>
      <c r="J150" s="19">
        <v>733161.25</v>
      </c>
      <c r="K150" s="20">
        <v>0.74452287001764417</v>
      </c>
      <c r="L150" s="19">
        <v>984739.73</v>
      </c>
      <c r="N150" s="19">
        <v>5.93</v>
      </c>
      <c r="P150">
        <v>0</v>
      </c>
      <c r="Q150">
        <v>0</v>
      </c>
      <c r="R150" s="19">
        <f t="shared" si="2"/>
        <v>0</v>
      </c>
    </row>
    <row r="151" spans="1:18" x14ac:dyDescent="0.25">
      <c r="A151" t="s">
        <v>15</v>
      </c>
      <c r="B151" t="s">
        <v>123</v>
      </c>
      <c r="C151" t="s">
        <v>208</v>
      </c>
      <c r="D151" t="s">
        <v>111</v>
      </c>
      <c r="E151" t="s">
        <v>119</v>
      </c>
      <c r="F151" t="s">
        <v>124</v>
      </c>
      <c r="G151" t="s">
        <v>182</v>
      </c>
      <c r="H151" t="s">
        <v>276</v>
      </c>
      <c r="I151">
        <v>5766</v>
      </c>
      <c r="J151" s="19">
        <v>733161.25</v>
      </c>
      <c r="K151" s="20">
        <v>0.74452287001764417</v>
      </c>
      <c r="L151" s="19">
        <v>984739.73</v>
      </c>
      <c r="M151" s="24">
        <v>8.9486001188310155E-2</v>
      </c>
      <c r="N151" s="19">
        <v>2.58</v>
      </c>
      <c r="O151">
        <v>515</v>
      </c>
      <c r="P151" s="19">
        <v>929.89</v>
      </c>
      <c r="Q151" s="19">
        <v>1.81</v>
      </c>
      <c r="R151" s="19">
        <f t="shared" si="2"/>
        <v>931.69999999999993</v>
      </c>
    </row>
    <row r="152" spans="1:18" x14ac:dyDescent="0.25">
      <c r="A152" t="s">
        <v>15</v>
      </c>
      <c r="B152" t="s">
        <v>123</v>
      </c>
      <c r="C152" t="s">
        <v>209</v>
      </c>
      <c r="D152" t="s">
        <v>152</v>
      </c>
      <c r="E152" t="s">
        <v>119</v>
      </c>
      <c r="F152" t="s">
        <v>124</v>
      </c>
      <c r="G152" t="s">
        <v>182</v>
      </c>
      <c r="H152" t="s">
        <v>276</v>
      </c>
      <c r="I152">
        <v>9771</v>
      </c>
      <c r="J152" s="19">
        <v>733161.25</v>
      </c>
      <c r="K152" s="20">
        <v>0.74452287001764417</v>
      </c>
      <c r="L152" s="19">
        <v>984739.73</v>
      </c>
      <c r="M152" s="24">
        <v>9.3715122901387574E-2</v>
      </c>
      <c r="N152" s="19">
        <v>2.54</v>
      </c>
      <c r="O152">
        <v>915</v>
      </c>
      <c r="P152" s="19">
        <v>1626.52</v>
      </c>
      <c r="Q152" s="19">
        <v>5.34</v>
      </c>
      <c r="R152" s="19">
        <f t="shared" si="2"/>
        <v>1631.86</v>
      </c>
    </row>
    <row r="153" spans="1:18" x14ac:dyDescent="0.25">
      <c r="A153" t="s">
        <v>16</v>
      </c>
      <c r="B153" t="s">
        <v>125</v>
      </c>
      <c r="C153" t="s">
        <v>187</v>
      </c>
      <c r="D153" t="s">
        <v>126</v>
      </c>
      <c r="E153" t="s">
        <v>114</v>
      </c>
      <c r="F153" t="s">
        <v>118</v>
      </c>
      <c r="G153" t="s">
        <v>182</v>
      </c>
      <c r="H153" t="s">
        <v>276</v>
      </c>
      <c r="I153">
        <v>315798</v>
      </c>
      <c r="J153" s="19">
        <v>294301.18</v>
      </c>
      <c r="K153" s="20">
        <v>0.87229746700413935</v>
      </c>
      <c r="L153" s="19">
        <v>337386.26</v>
      </c>
      <c r="M153" s="21">
        <v>1.7367855851122111E-3</v>
      </c>
      <c r="N153" s="19">
        <v>33.78</v>
      </c>
      <c r="O153">
        <v>548</v>
      </c>
      <c r="P153">
        <v>15219</v>
      </c>
      <c r="Q153" s="19">
        <v>138.86000000000001</v>
      </c>
      <c r="R153" s="19">
        <f t="shared" si="2"/>
        <v>15357.86</v>
      </c>
    </row>
    <row r="154" spans="1:18" x14ac:dyDescent="0.25">
      <c r="A154" t="s">
        <v>16</v>
      </c>
      <c r="B154" t="s">
        <v>125</v>
      </c>
      <c r="C154" t="s">
        <v>178</v>
      </c>
      <c r="D154" t="s">
        <v>158</v>
      </c>
      <c r="E154" t="s">
        <v>114</v>
      </c>
      <c r="F154" t="s">
        <v>118</v>
      </c>
      <c r="G154" t="s">
        <v>179</v>
      </c>
      <c r="H154" t="s">
        <v>276</v>
      </c>
      <c r="I154">
        <v>226939</v>
      </c>
      <c r="J154" s="19">
        <v>294301.18</v>
      </c>
      <c r="K154" s="20">
        <v>0.87229746700413935</v>
      </c>
      <c r="L154" s="19">
        <v>337386.26</v>
      </c>
      <c r="N154" s="19">
        <v>10.98</v>
      </c>
      <c r="P154">
        <v>0</v>
      </c>
      <c r="Q154">
        <v>0</v>
      </c>
      <c r="R154" s="19">
        <f t="shared" si="2"/>
        <v>0</v>
      </c>
    </row>
    <row r="155" spans="1:18" x14ac:dyDescent="0.25">
      <c r="A155" t="s">
        <v>16</v>
      </c>
      <c r="B155" t="s">
        <v>125</v>
      </c>
      <c r="C155" t="s">
        <v>180</v>
      </c>
      <c r="D155" t="s">
        <v>157</v>
      </c>
      <c r="E155" t="s">
        <v>114</v>
      </c>
      <c r="F155" t="s">
        <v>181</v>
      </c>
      <c r="G155" t="s">
        <v>182</v>
      </c>
      <c r="H155" t="s">
        <v>276</v>
      </c>
      <c r="I155">
        <v>45726</v>
      </c>
      <c r="J155" s="19">
        <v>294301.18</v>
      </c>
      <c r="K155" s="20">
        <v>0.87229746700413935</v>
      </c>
      <c r="L155" s="19">
        <v>337386.26</v>
      </c>
      <c r="M155" s="21">
        <v>1.7365490840945195E-3</v>
      </c>
      <c r="N155" s="19">
        <v>33.78</v>
      </c>
      <c r="O155">
        <v>79</v>
      </c>
      <c r="P155" s="19">
        <v>2193.98</v>
      </c>
      <c r="Q155" s="19">
        <v>83.32</v>
      </c>
      <c r="R155" s="19">
        <f t="shared" si="2"/>
        <v>2277.3000000000002</v>
      </c>
    </row>
    <row r="156" spans="1:18" x14ac:dyDescent="0.25">
      <c r="A156" t="s">
        <v>16</v>
      </c>
      <c r="B156" t="s">
        <v>125</v>
      </c>
      <c r="C156" t="s">
        <v>183</v>
      </c>
      <c r="D156" t="s">
        <v>157</v>
      </c>
      <c r="E156" t="s">
        <v>127</v>
      </c>
      <c r="F156" t="s">
        <v>181</v>
      </c>
      <c r="G156" t="s">
        <v>182</v>
      </c>
      <c r="H156" t="s">
        <v>276</v>
      </c>
      <c r="I156">
        <v>17999</v>
      </c>
      <c r="J156" s="19">
        <v>294301.18</v>
      </c>
      <c r="K156" s="20">
        <v>0.87229746700413935</v>
      </c>
      <c r="L156" s="19">
        <v>337386.26</v>
      </c>
      <c r="M156" s="21">
        <v>1.7365490840945191E-3</v>
      </c>
      <c r="N156" s="22">
        <v>135.6</v>
      </c>
      <c r="O156">
        <v>31</v>
      </c>
      <c r="P156" s="19">
        <v>3446.78</v>
      </c>
      <c r="Q156">
        <v>0</v>
      </c>
      <c r="R156" s="19">
        <f t="shared" si="2"/>
        <v>3446.78</v>
      </c>
    </row>
    <row r="157" spans="1:18" x14ac:dyDescent="0.25">
      <c r="A157" t="s">
        <v>16</v>
      </c>
      <c r="B157" t="s">
        <v>125</v>
      </c>
      <c r="C157" t="s">
        <v>184</v>
      </c>
      <c r="D157" t="s">
        <v>160</v>
      </c>
      <c r="E157" t="s">
        <v>127</v>
      </c>
      <c r="F157" t="s">
        <v>181</v>
      </c>
      <c r="G157" t="s">
        <v>179</v>
      </c>
      <c r="H157" t="s">
        <v>276</v>
      </c>
      <c r="I157">
        <v>16029</v>
      </c>
      <c r="J157" s="19">
        <v>294301.18</v>
      </c>
      <c r="K157" s="20">
        <v>0.87229746700413935</v>
      </c>
      <c r="L157" s="19">
        <v>337386.26</v>
      </c>
      <c r="N157" s="19">
        <v>30.27</v>
      </c>
      <c r="P157">
        <v>0</v>
      </c>
      <c r="Q157">
        <v>0</v>
      </c>
      <c r="R157" s="19">
        <f t="shared" si="2"/>
        <v>0</v>
      </c>
    </row>
    <row r="158" spans="1:18" x14ac:dyDescent="0.25">
      <c r="A158" t="s">
        <v>16</v>
      </c>
      <c r="B158" t="s">
        <v>125</v>
      </c>
      <c r="C158" t="s">
        <v>185</v>
      </c>
      <c r="D158" t="s">
        <v>126</v>
      </c>
      <c r="E158" t="s">
        <v>119</v>
      </c>
      <c r="F158" t="s">
        <v>118</v>
      </c>
      <c r="G158" t="s">
        <v>182</v>
      </c>
      <c r="H158" t="s">
        <v>276</v>
      </c>
      <c r="I158">
        <v>15486</v>
      </c>
      <c r="J158" s="19">
        <v>294301.18</v>
      </c>
      <c r="K158" s="20">
        <v>0.87229746700413935</v>
      </c>
      <c r="L158" s="19">
        <v>337386.26</v>
      </c>
      <c r="M158" s="21">
        <v>1.7367855851122111E-3</v>
      </c>
      <c r="N158" s="19">
        <v>90.79</v>
      </c>
      <c r="O158">
        <v>26</v>
      </c>
      <c r="P158" s="19">
        <v>1935.55</v>
      </c>
      <c r="Q158">
        <v>0</v>
      </c>
      <c r="R158" s="19">
        <f t="shared" si="2"/>
        <v>1935.55</v>
      </c>
    </row>
    <row r="159" spans="1:18" x14ac:dyDescent="0.25">
      <c r="A159" t="s">
        <v>16</v>
      </c>
      <c r="B159" t="s">
        <v>125</v>
      </c>
      <c r="C159" t="s">
        <v>186</v>
      </c>
      <c r="D159" t="s">
        <v>111</v>
      </c>
      <c r="E159" t="s">
        <v>119</v>
      </c>
      <c r="F159" t="s">
        <v>118</v>
      </c>
      <c r="G159" t="s">
        <v>182</v>
      </c>
      <c r="H159" t="s">
        <v>276</v>
      </c>
      <c r="I159">
        <v>7083</v>
      </c>
      <c r="J159" s="19">
        <v>294301.18</v>
      </c>
      <c r="K159" s="20">
        <v>0.87229746700413935</v>
      </c>
      <c r="L159" s="19">
        <v>337386.26</v>
      </c>
      <c r="M159" s="21">
        <v>1.8283492281820871E-3</v>
      </c>
      <c r="N159" s="19">
        <v>90.77</v>
      </c>
      <c r="O159">
        <v>12</v>
      </c>
      <c r="P159" s="19">
        <v>893.13</v>
      </c>
      <c r="Q159" s="19">
        <v>74.430000000000007</v>
      </c>
      <c r="R159" s="19">
        <f t="shared" si="2"/>
        <v>967.56</v>
      </c>
    </row>
    <row r="160" spans="1:18" x14ac:dyDescent="0.25">
      <c r="A160" t="s">
        <v>17</v>
      </c>
      <c r="B160" t="s">
        <v>143</v>
      </c>
      <c r="C160" t="s">
        <v>196</v>
      </c>
      <c r="D160" t="s">
        <v>161</v>
      </c>
      <c r="E160" t="s">
        <v>119</v>
      </c>
      <c r="F160" t="s">
        <v>130</v>
      </c>
      <c r="G160" t="s">
        <v>182</v>
      </c>
      <c r="H160" t="s">
        <v>276</v>
      </c>
      <c r="I160">
        <v>5609</v>
      </c>
      <c r="J160" s="19">
        <v>3536221.59</v>
      </c>
      <c r="K160" s="20">
        <v>0.80970739821185267</v>
      </c>
      <c r="L160" s="19">
        <v>4367283.29</v>
      </c>
      <c r="M160" s="20">
        <v>0.24421750494259664</v>
      </c>
      <c r="N160" s="19">
        <v>6.65</v>
      </c>
      <c r="O160">
        <v>1369</v>
      </c>
      <c r="P160" s="19">
        <v>6929.17</v>
      </c>
      <c r="Q160" s="19">
        <v>10.130000000000001</v>
      </c>
      <c r="R160" s="19">
        <f t="shared" si="2"/>
        <v>6939.3</v>
      </c>
    </row>
    <row r="161" spans="1:18" x14ac:dyDescent="0.25">
      <c r="A161" t="s">
        <v>17</v>
      </c>
      <c r="B161" t="s">
        <v>143</v>
      </c>
      <c r="C161" t="s">
        <v>197</v>
      </c>
      <c r="D161" t="s">
        <v>162</v>
      </c>
      <c r="E161" t="s">
        <v>119</v>
      </c>
      <c r="F161" t="s">
        <v>130</v>
      </c>
      <c r="G161" t="s">
        <v>182</v>
      </c>
      <c r="H161" t="s">
        <v>276</v>
      </c>
      <c r="I161">
        <v>5652</v>
      </c>
      <c r="J161" s="19">
        <v>3536221.59</v>
      </c>
      <c r="K161" s="20">
        <v>0.80970739821185267</v>
      </c>
      <c r="L161" s="19">
        <v>4367283.29</v>
      </c>
      <c r="M161" s="20">
        <v>0.24421750494259664</v>
      </c>
      <c r="N161" s="19">
        <v>6.65</v>
      </c>
      <c r="O161">
        <v>1380</v>
      </c>
      <c r="P161" s="19">
        <v>6984.84</v>
      </c>
      <c r="Q161" s="19">
        <v>30.37</v>
      </c>
      <c r="R161" s="19">
        <f t="shared" si="2"/>
        <v>7015.21</v>
      </c>
    </row>
    <row r="162" spans="1:18" x14ac:dyDescent="0.25">
      <c r="A162" t="s">
        <v>17</v>
      </c>
      <c r="B162" t="s">
        <v>143</v>
      </c>
      <c r="C162" t="s">
        <v>198</v>
      </c>
      <c r="D162" t="s">
        <v>126</v>
      </c>
      <c r="E162" t="s">
        <v>114</v>
      </c>
      <c r="F162" t="s">
        <v>130</v>
      </c>
      <c r="G162" t="s">
        <v>182</v>
      </c>
      <c r="H162" t="s">
        <v>276</v>
      </c>
      <c r="I162">
        <v>97896</v>
      </c>
      <c r="J162" s="19">
        <v>3536221.59</v>
      </c>
      <c r="K162" s="20">
        <v>0.80970739821185267</v>
      </c>
      <c r="L162" s="19">
        <v>4367283.29</v>
      </c>
      <c r="M162" s="20">
        <v>0.24422306917312478</v>
      </c>
      <c r="N162" s="19">
        <v>3.92</v>
      </c>
      <c r="O162">
        <v>23908</v>
      </c>
      <c r="P162" s="19">
        <v>71521.86</v>
      </c>
      <c r="Q162" s="19">
        <v>753.85</v>
      </c>
      <c r="R162" s="19">
        <f t="shared" si="2"/>
        <v>72275.710000000006</v>
      </c>
    </row>
    <row r="163" spans="1:18" x14ac:dyDescent="0.25">
      <c r="A163" t="s">
        <v>17</v>
      </c>
      <c r="B163" t="s">
        <v>143</v>
      </c>
      <c r="C163" t="s">
        <v>199</v>
      </c>
      <c r="D163" t="s">
        <v>160</v>
      </c>
      <c r="E163" t="s">
        <v>114</v>
      </c>
      <c r="F163" t="s">
        <v>130</v>
      </c>
      <c r="G163" t="s">
        <v>182</v>
      </c>
      <c r="H163" t="s">
        <v>276</v>
      </c>
      <c r="I163">
        <v>159833</v>
      </c>
      <c r="J163" s="19">
        <v>3536221.59</v>
      </c>
      <c r="K163" s="20">
        <v>0.80970739821185267</v>
      </c>
      <c r="L163" s="19">
        <v>4367283.29</v>
      </c>
      <c r="M163" s="20">
        <v>0.24421750494259664</v>
      </c>
      <c r="N163" s="19">
        <v>3.92</v>
      </c>
      <c r="O163">
        <v>39034</v>
      </c>
      <c r="P163" s="19">
        <v>116771.97</v>
      </c>
      <c r="Q163" s="19">
        <v>1397.07</v>
      </c>
      <c r="R163" s="19">
        <f t="shared" si="2"/>
        <v>118169.04000000001</v>
      </c>
    </row>
    <row r="164" spans="1:18" x14ac:dyDescent="0.25">
      <c r="A164" t="s">
        <v>17</v>
      </c>
      <c r="B164" t="s">
        <v>143</v>
      </c>
      <c r="C164" t="s">
        <v>200</v>
      </c>
      <c r="D164" t="s">
        <v>147</v>
      </c>
      <c r="E164" t="s">
        <v>127</v>
      </c>
      <c r="F164" t="s">
        <v>130</v>
      </c>
      <c r="G164" t="s">
        <v>182</v>
      </c>
      <c r="H164" t="s">
        <v>276</v>
      </c>
      <c r="I164">
        <v>0</v>
      </c>
      <c r="J164" s="19">
        <v>3536221.59</v>
      </c>
      <c r="K164" s="20">
        <v>0.80970739821185267</v>
      </c>
      <c r="L164" s="19">
        <v>4367283.29</v>
      </c>
      <c r="M164" s="20">
        <v>0.24421750494259664</v>
      </c>
      <c r="N164" s="19">
        <v>30.45</v>
      </c>
      <c r="O164">
        <v>0</v>
      </c>
      <c r="P164">
        <v>0</v>
      </c>
      <c r="Q164">
        <v>0</v>
      </c>
      <c r="R164" s="19">
        <f t="shared" si="2"/>
        <v>0</v>
      </c>
    </row>
    <row r="165" spans="1:18" x14ac:dyDescent="0.25">
      <c r="A165" t="s">
        <v>17</v>
      </c>
      <c r="B165" t="s">
        <v>143</v>
      </c>
      <c r="C165" t="s">
        <v>201</v>
      </c>
      <c r="D165" t="s">
        <v>162</v>
      </c>
      <c r="E165" t="s">
        <v>127</v>
      </c>
      <c r="F165" t="s">
        <v>130</v>
      </c>
      <c r="G165" t="s">
        <v>182</v>
      </c>
      <c r="H165" t="s">
        <v>276</v>
      </c>
      <c r="I165">
        <v>13743</v>
      </c>
      <c r="J165" s="19">
        <v>3536221.59</v>
      </c>
      <c r="K165" s="20">
        <v>0.80970739821185267</v>
      </c>
      <c r="L165" s="19">
        <v>4367283.29</v>
      </c>
      <c r="M165" s="20">
        <v>0.24421750494259664</v>
      </c>
      <c r="N165" s="19">
        <v>30.45</v>
      </c>
      <c r="O165">
        <v>3356</v>
      </c>
      <c r="P165" s="19">
        <v>77779.509999999995</v>
      </c>
      <c r="Q165" s="19">
        <v>-811.17</v>
      </c>
      <c r="R165" s="19">
        <f t="shared" si="2"/>
        <v>76968.34</v>
      </c>
    </row>
    <row r="166" spans="1:18" x14ac:dyDescent="0.25">
      <c r="A166" t="s">
        <v>18</v>
      </c>
      <c r="B166" t="s">
        <v>134</v>
      </c>
      <c r="C166" t="s">
        <v>220</v>
      </c>
      <c r="D166" t="s">
        <v>156</v>
      </c>
      <c r="E166" t="s">
        <v>114</v>
      </c>
      <c r="F166" t="s">
        <v>135</v>
      </c>
      <c r="G166" t="s">
        <v>182</v>
      </c>
      <c r="H166" t="s">
        <v>276</v>
      </c>
      <c r="I166">
        <v>50953</v>
      </c>
      <c r="J166" s="19">
        <v>2217018.42</v>
      </c>
      <c r="K166" s="20">
        <v>0.95339007945358756</v>
      </c>
      <c r="L166" s="19">
        <v>2325405.38</v>
      </c>
      <c r="M166" s="24">
        <v>6.4386572409361797E-2</v>
      </c>
      <c r="N166" s="19">
        <v>26.16</v>
      </c>
      <c r="O166">
        <v>3280</v>
      </c>
      <c r="P166" s="19">
        <v>77101.63</v>
      </c>
      <c r="Q166" s="19">
        <v>1104.81</v>
      </c>
      <c r="R166" s="19">
        <f t="shared" si="2"/>
        <v>78206.44</v>
      </c>
    </row>
    <row r="167" spans="1:18" x14ac:dyDescent="0.25">
      <c r="A167" t="s">
        <v>18</v>
      </c>
      <c r="B167" t="s">
        <v>134</v>
      </c>
      <c r="C167" t="s">
        <v>221</v>
      </c>
      <c r="D167" t="s">
        <v>160</v>
      </c>
      <c r="E167" t="s">
        <v>114</v>
      </c>
      <c r="F167" t="s">
        <v>135</v>
      </c>
      <c r="G167" t="s">
        <v>179</v>
      </c>
      <c r="H167" t="s">
        <v>276</v>
      </c>
      <c r="I167">
        <v>48820</v>
      </c>
      <c r="J167" s="19">
        <v>2217018.42</v>
      </c>
      <c r="K167" s="20">
        <v>0.95339007945358756</v>
      </c>
      <c r="L167" s="19">
        <v>2325405.38</v>
      </c>
      <c r="N167" s="22">
        <v>24.2</v>
      </c>
      <c r="P167">
        <v>0</v>
      </c>
      <c r="Q167">
        <v>0</v>
      </c>
      <c r="R167" s="19">
        <f t="shared" si="2"/>
        <v>0</v>
      </c>
    </row>
    <row r="168" spans="1:18" x14ac:dyDescent="0.25">
      <c r="A168" t="s">
        <v>18</v>
      </c>
      <c r="B168" t="s">
        <v>134</v>
      </c>
      <c r="C168" t="s">
        <v>222</v>
      </c>
      <c r="D168" t="s">
        <v>126</v>
      </c>
      <c r="E168" t="s">
        <v>114</v>
      </c>
      <c r="F168" t="s">
        <v>223</v>
      </c>
      <c r="G168" t="s">
        <v>182</v>
      </c>
      <c r="H168" t="s">
        <v>276</v>
      </c>
      <c r="I168">
        <v>13645</v>
      </c>
      <c r="J168" s="19">
        <v>2217018.42</v>
      </c>
      <c r="K168" s="20">
        <v>0.95339007945358756</v>
      </c>
      <c r="L168" s="19">
        <v>2325405.38</v>
      </c>
      <c r="M168" s="24">
        <v>6.4386572409361797E-2</v>
      </c>
      <c r="N168" s="19">
        <v>26.16</v>
      </c>
      <c r="O168">
        <v>878</v>
      </c>
      <c r="P168" s="19">
        <v>20638.79</v>
      </c>
      <c r="Q168" s="19">
        <v>211.56</v>
      </c>
      <c r="R168" s="19">
        <f t="shared" si="2"/>
        <v>20850.350000000002</v>
      </c>
    </row>
    <row r="169" spans="1:18" x14ac:dyDescent="0.25">
      <c r="A169" t="s">
        <v>21</v>
      </c>
      <c r="B169" t="s">
        <v>125</v>
      </c>
      <c r="C169" t="s">
        <v>183</v>
      </c>
      <c r="D169" t="s">
        <v>157</v>
      </c>
      <c r="E169" t="s">
        <v>127</v>
      </c>
      <c r="F169" t="s">
        <v>181</v>
      </c>
      <c r="G169" t="s">
        <v>182</v>
      </c>
      <c r="H169" t="s">
        <v>276</v>
      </c>
      <c r="I169">
        <v>17999</v>
      </c>
      <c r="J169" s="19">
        <v>1108668.82</v>
      </c>
      <c r="K169" s="20">
        <v>0.70250810875696579</v>
      </c>
      <c r="L169" s="19">
        <v>1578158.04</v>
      </c>
      <c r="M169" s="21">
        <v>8.1228823572080302E-3</v>
      </c>
      <c r="N169" s="22">
        <v>135.6</v>
      </c>
      <c r="O169">
        <v>146</v>
      </c>
      <c r="P169" s="22">
        <v>13073.5</v>
      </c>
      <c r="Q169">
        <v>0</v>
      </c>
      <c r="R169" s="19">
        <f t="shared" si="2"/>
        <v>13073.5</v>
      </c>
    </row>
    <row r="170" spans="1:18" x14ac:dyDescent="0.25">
      <c r="A170" t="s">
        <v>21</v>
      </c>
      <c r="B170" t="s">
        <v>125</v>
      </c>
      <c r="C170" t="s">
        <v>184</v>
      </c>
      <c r="D170" t="s">
        <v>160</v>
      </c>
      <c r="E170" t="s">
        <v>127</v>
      </c>
      <c r="F170" t="s">
        <v>181</v>
      </c>
      <c r="G170" t="s">
        <v>179</v>
      </c>
      <c r="H170" t="s">
        <v>276</v>
      </c>
      <c r="I170">
        <v>16029</v>
      </c>
      <c r="J170" s="19">
        <v>1108668.82</v>
      </c>
      <c r="K170" s="20">
        <v>0.70250810875696579</v>
      </c>
      <c r="L170" s="19">
        <v>1578158.04</v>
      </c>
      <c r="N170" s="19">
        <v>30.27</v>
      </c>
      <c r="P170">
        <v>0</v>
      </c>
      <c r="Q170">
        <v>0</v>
      </c>
      <c r="R170" s="19">
        <f t="shared" si="2"/>
        <v>0</v>
      </c>
    </row>
    <row r="171" spans="1:18" x14ac:dyDescent="0.25">
      <c r="A171" t="s">
        <v>21</v>
      </c>
      <c r="B171" t="s">
        <v>125</v>
      </c>
      <c r="C171" t="s">
        <v>185</v>
      </c>
      <c r="D171" t="s">
        <v>126</v>
      </c>
      <c r="E171" t="s">
        <v>119</v>
      </c>
      <c r="F171" t="s">
        <v>118</v>
      </c>
      <c r="G171" t="s">
        <v>182</v>
      </c>
      <c r="H171" t="s">
        <v>276</v>
      </c>
      <c r="I171">
        <v>15486</v>
      </c>
      <c r="J171" s="19">
        <v>1108668.82</v>
      </c>
      <c r="K171" s="20">
        <v>0.70250810875696579</v>
      </c>
      <c r="L171" s="19">
        <v>1578158.04</v>
      </c>
      <c r="M171" s="21">
        <v>8.1239886144176127E-3</v>
      </c>
      <c r="N171" s="19">
        <v>90.79</v>
      </c>
      <c r="O171">
        <v>125</v>
      </c>
      <c r="P171" s="19">
        <v>7494.23</v>
      </c>
      <c r="Q171">
        <v>0</v>
      </c>
      <c r="R171" s="19">
        <f t="shared" si="2"/>
        <v>7494.23</v>
      </c>
    </row>
    <row r="172" spans="1:18" x14ac:dyDescent="0.25">
      <c r="A172" t="s">
        <v>21</v>
      </c>
      <c r="B172" t="s">
        <v>125</v>
      </c>
      <c r="C172" t="s">
        <v>186</v>
      </c>
      <c r="D172" t="s">
        <v>111</v>
      </c>
      <c r="E172" t="s">
        <v>119</v>
      </c>
      <c r="F172" t="s">
        <v>118</v>
      </c>
      <c r="G172" t="s">
        <v>182</v>
      </c>
      <c r="H172" t="s">
        <v>276</v>
      </c>
      <c r="I172">
        <v>7083</v>
      </c>
      <c r="J172" s="19">
        <v>1108668.82</v>
      </c>
      <c r="K172" s="20">
        <v>0.70250810875696579</v>
      </c>
      <c r="L172" s="19">
        <v>1578158.04</v>
      </c>
      <c r="M172" s="21">
        <v>8.5522867302994365E-3</v>
      </c>
      <c r="N172" s="19">
        <v>90.77</v>
      </c>
      <c r="O172">
        <v>60</v>
      </c>
      <c r="P172" s="19">
        <v>3596.44</v>
      </c>
      <c r="Q172">
        <v>0</v>
      </c>
      <c r="R172" s="19">
        <f t="shared" si="2"/>
        <v>3596.44</v>
      </c>
    </row>
    <row r="173" spans="1:18" x14ac:dyDescent="0.25">
      <c r="A173" t="s">
        <v>22</v>
      </c>
      <c r="B173" t="s">
        <v>125</v>
      </c>
      <c r="C173" t="s">
        <v>187</v>
      </c>
      <c r="D173" t="s">
        <v>126</v>
      </c>
      <c r="E173" t="s">
        <v>114</v>
      </c>
      <c r="F173" t="s">
        <v>118</v>
      </c>
      <c r="G173" t="s">
        <v>182</v>
      </c>
      <c r="H173" t="s">
        <v>276</v>
      </c>
      <c r="I173">
        <v>315798</v>
      </c>
      <c r="J173" s="19">
        <v>4139222.24</v>
      </c>
      <c r="K173" s="20">
        <v>0.88134970811196789</v>
      </c>
      <c r="L173" s="22">
        <v>4696458.4000000004</v>
      </c>
      <c r="M173" s="23">
        <v>2.4176269804820027E-2</v>
      </c>
      <c r="N173" s="19">
        <v>33.78</v>
      </c>
      <c r="O173">
        <v>7634</v>
      </c>
      <c r="P173" s="19">
        <v>214210.83</v>
      </c>
      <c r="Q173" s="19">
        <v>2048.39</v>
      </c>
      <c r="R173" s="19">
        <f t="shared" si="2"/>
        <v>216259.22</v>
      </c>
    </row>
    <row r="174" spans="1:18" x14ac:dyDescent="0.25">
      <c r="A174" t="s">
        <v>22</v>
      </c>
      <c r="B174" t="s">
        <v>125</v>
      </c>
      <c r="C174" t="s">
        <v>178</v>
      </c>
      <c r="D174" t="s">
        <v>158</v>
      </c>
      <c r="E174" t="s">
        <v>114</v>
      </c>
      <c r="F174" t="s">
        <v>118</v>
      </c>
      <c r="G174" t="s">
        <v>179</v>
      </c>
      <c r="H174" t="s">
        <v>276</v>
      </c>
      <c r="I174">
        <v>226939</v>
      </c>
      <c r="J174" s="19">
        <v>4139222.24</v>
      </c>
      <c r="K174" s="20">
        <v>0.88134970811196789</v>
      </c>
      <c r="L174" s="22">
        <v>4696458.4000000004</v>
      </c>
      <c r="N174" s="19">
        <v>10.98</v>
      </c>
      <c r="P174">
        <v>0</v>
      </c>
      <c r="Q174">
        <v>0</v>
      </c>
      <c r="R174" s="19">
        <f t="shared" si="2"/>
        <v>0</v>
      </c>
    </row>
    <row r="175" spans="1:18" x14ac:dyDescent="0.25">
      <c r="A175" t="s">
        <v>22</v>
      </c>
      <c r="B175" t="s">
        <v>125</v>
      </c>
      <c r="C175" t="s">
        <v>180</v>
      </c>
      <c r="D175" t="s">
        <v>157</v>
      </c>
      <c r="E175" t="s">
        <v>114</v>
      </c>
      <c r="F175" t="s">
        <v>181</v>
      </c>
      <c r="G175" t="s">
        <v>182</v>
      </c>
      <c r="H175" t="s">
        <v>276</v>
      </c>
      <c r="I175">
        <v>45726</v>
      </c>
      <c r="J175" s="19">
        <v>4139222.24</v>
      </c>
      <c r="K175" s="20">
        <v>0.88134970811196789</v>
      </c>
      <c r="L175" s="22">
        <v>4696458.4000000004</v>
      </c>
      <c r="M175" s="24">
        <v>2.4172977681450374E-2</v>
      </c>
      <c r="N175" s="19">
        <v>33.78</v>
      </c>
      <c r="O175">
        <v>1105</v>
      </c>
      <c r="P175" s="19">
        <v>31006.41</v>
      </c>
      <c r="Q175" s="19">
        <v>392.84</v>
      </c>
      <c r="R175" s="19">
        <f t="shared" si="2"/>
        <v>31399.25</v>
      </c>
    </row>
    <row r="176" spans="1:18" x14ac:dyDescent="0.25">
      <c r="A176" t="s">
        <v>22</v>
      </c>
      <c r="B176" t="s">
        <v>125</v>
      </c>
      <c r="C176" t="s">
        <v>183</v>
      </c>
      <c r="D176" t="s">
        <v>157</v>
      </c>
      <c r="E176" t="s">
        <v>127</v>
      </c>
      <c r="F176" t="s">
        <v>181</v>
      </c>
      <c r="G176" t="s">
        <v>182</v>
      </c>
      <c r="H176" t="s">
        <v>276</v>
      </c>
      <c r="I176">
        <v>17999</v>
      </c>
      <c r="J176" s="19">
        <v>4139222.24</v>
      </c>
      <c r="K176" s="20">
        <v>0.88134970811196789</v>
      </c>
      <c r="L176" s="22">
        <v>4696458.4000000004</v>
      </c>
      <c r="M176" s="24">
        <v>2.417297768145037E-2</v>
      </c>
      <c r="N176" s="22">
        <v>135.6</v>
      </c>
      <c r="O176">
        <v>435</v>
      </c>
      <c r="P176" s="19">
        <v>48868.06</v>
      </c>
      <c r="Q176" s="19">
        <v>-112.34</v>
      </c>
      <c r="R176" s="19">
        <f t="shared" si="2"/>
        <v>48755.72</v>
      </c>
    </row>
    <row r="177" spans="1:18" x14ac:dyDescent="0.25">
      <c r="A177" t="s">
        <v>22</v>
      </c>
      <c r="B177" t="s">
        <v>125</v>
      </c>
      <c r="C177" t="s">
        <v>184</v>
      </c>
      <c r="D177" t="s">
        <v>160</v>
      </c>
      <c r="E177" t="s">
        <v>127</v>
      </c>
      <c r="F177" t="s">
        <v>181</v>
      </c>
      <c r="G177" t="s">
        <v>179</v>
      </c>
      <c r="H177" t="s">
        <v>276</v>
      </c>
      <c r="I177">
        <v>16029</v>
      </c>
      <c r="J177" s="19">
        <v>4139222.24</v>
      </c>
      <c r="K177" s="20">
        <v>0.88134970811196789</v>
      </c>
      <c r="L177" s="22">
        <v>4696458.4000000004</v>
      </c>
      <c r="N177" s="19">
        <v>30.27</v>
      </c>
      <c r="P177">
        <v>0</v>
      </c>
      <c r="Q177">
        <v>0</v>
      </c>
      <c r="R177" s="19">
        <f t="shared" si="2"/>
        <v>0</v>
      </c>
    </row>
    <row r="178" spans="1:18" x14ac:dyDescent="0.25">
      <c r="A178" t="s">
        <v>22</v>
      </c>
      <c r="B178" t="s">
        <v>125</v>
      </c>
      <c r="C178" t="s">
        <v>185</v>
      </c>
      <c r="D178" t="s">
        <v>126</v>
      </c>
      <c r="E178" t="s">
        <v>119</v>
      </c>
      <c r="F178" t="s">
        <v>118</v>
      </c>
      <c r="G178" t="s">
        <v>182</v>
      </c>
      <c r="H178" t="s">
        <v>276</v>
      </c>
      <c r="I178">
        <v>15486</v>
      </c>
      <c r="J178" s="19">
        <v>4139222.24</v>
      </c>
      <c r="K178" s="20">
        <v>0.88134970811196789</v>
      </c>
      <c r="L178" s="22">
        <v>4696458.4000000004</v>
      </c>
      <c r="M178" s="23">
        <v>2.4176269804820027E-2</v>
      </c>
      <c r="N178" s="19">
        <v>90.79</v>
      </c>
      <c r="O178">
        <v>374</v>
      </c>
      <c r="P178" s="19">
        <v>28131.040000000001</v>
      </c>
      <c r="Q178">
        <v>0</v>
      </c>
      <c r="R178" s="19">
        <f t="shared" si="2"/>
        <v>28131.040000000001</v>
      </c>
    </row>
    <row r="179" spans="1:18" x14ac:dyDescent="0.25">
      <c r="A179" t="s">
        <v>22</v>
      </c>
      <c r="B179" t="s">
        <v>125</v>
      </c>
      <c r="C179" t="s">
        <v>186</v>
      </c>
      <c r="D179" t="s">
        <v>111</v>
      </c>
      <c r="E179" t="s">
        <v>119</v>
      </c>
      <c r="F179" t="s">
        <v>118</v>
      </c>
      <c r="G179" t="s">
        <v>182</v>
      </c>
      <c r="H179" t="s">
        <v>276</v>
      </c>
      <c r="I179">
        <v>7083</v>
      </c>
      <c r="J179" s="19">
        <v>4139222.24</v>
      </c>
      <c r="K179" s="20">
        <v>0.88134970811196789</v>
      </c>
      <c r="L179" s="22">
        <v>4696458.4000000004</v>
      </c>
      <c r="M179" s="24">
        <v>2.5450847022724873E-2</v>
      </c>
      <c r="N179" s="19">
        <v>90.77</v>
      </c>
      <c r="O179">
        <v>180</v>
      </c>
      <c r="P179" s="19">
        <v>13536.02</v>
      </c>
      <c r="Q179" s="22">
        <v>75.2</v>
      </c>
      <c r="R179" s="19">
        <f t="shared" si="2"/>
        <v>13611.220000000001</v>
      </c>
    </row>
    <row r="180" spans="1:18" x14ac:dyDescent="0.25">
      <c r="A180" t="s">
        <v>23</v>
      </c>
      <c r="B180" t="s">
        <v>125</v>
      </c>
      <c r="C180" t="s">
        <v>187</v>
      </c>
      <c r="D180" t="s">
        <v>126</v>
      </c>
      <c r="E180" t="s">
        <v>114</v>
      </c>
      <c r="F180" t="s">
        <v>118</v>
      </c>
      <c r="G180" t="s">
        <v>182</v>
      </c>
      <c r="H180" t="s">
        <v>276</v>
      </c>
      <c r="I180">
        <v>315798</v>
      </c>
      <c r="J180" s="19">
        <v>4031.52</v>
      </c>
      <c r="K180" s="20">
        <v>0.96671718237449411</v>
      </c>
      <c r="L180" s="19">
        <v>4170.32</v>
      </c>
      <c r="M180" s="25">
        <v>2.1467832333495607E-5</v>
      </c>
      <c r="N180" s="19">
        <v>33.78</v>
      </c>
      <c r="O180">
        <v>6</v>
      </c>
      <c r="P180" s="19">
        <v>184.67</v>
      </c>
      <c r="Q180">
        <v>0</v>
      </c>
      <c r="R180" s="19">
        <f t="shared" si="2"/>
        <v>184.67</v>
      </c>
    </row>
    <row r="181" spans="1:18" x14ac:dyDescent="0.25">
      <c r="A181" t="s">
        <v>23</v>
      </c>
      <c r="B181" t="s">
        <v>125</v>
      </c>
      <c r="C181" t="s">
        <v>178</v>
      </c>
      <c r="D181" t="s">
        <v>158</v>
      </c>
      <c r="E181" t="s">
        <v>114</v>
      </c>
      <c r="F181" t="s">
        <v>118</v>
      </c>
      <c r="G181" t="s">
        <v>179</v>
      </c>
      <c r="H181" t="s">
        <v>276</v>
      </c>
      <c r="I181">
        <v>226939</v>
      </c>
      <c r="J181" s="19">
        <v>4031.52</v>
      </c>
      <c r="K181" s="20">
        <v>0.96671718237449411</v>
      </c>
      <c r="L181" s="19">
        <v>4170.32</v>
      </c>
      <c r="N181" s="19">
        <v>10.98</v>
      </c>
      <c r="P181">
        <v>0</v>
      </c>
      <c r="Q181">
        <v>0</v>
      </c>
      <c r="R181" s="19">
        <f t="shared" si="2"/>
        <v>0</v>
      </c>
    </row>
    <row r="182" spans="1:18" x14ac:dyDescent="0.25">
      <c r="A182" t="s">
        <v>23</v>
      </c>
      <c r="B182" t="s">
        <v>125</v>
      </c>
      <c r="C182" t="s">
        <v>180</v>
      </c>
      <c r="D182" t="s">
        <v>157</v>
      </c>
      <c r="E182" t="s">
        <v>114</v>
      </c>
      <c r="F182" t="s">
        <v>181</v>
      </c>
      <c r="G182" t="s">
        <v>182</v>
      </c>
      <c r="H182" t="s">
        <v>276</v>
      </c>
      <c r="I182">
        <v>45726</v>
      </c>
      <c r="J182" s="19">
        <v>4031.52</v>
      </c>
      <c r="K182" s="20">
        <v>0.96671718237449411</v>
      </c>
      <c r="L182" s="19">
        <v>4170.32</v>
      </c>
      <c r="M182" s="25">
        <v>2.1464909022617148E-5</v>
      </c>
      <c r="N182" s="19">
        <v>33.78</v>
      </c>
      <c r="O182">
        <v>0</v>
      </c>
      <c r="P182">
        <v>0</v>
      </c>
      <c r="Q182">
        <v>0</v>
      </c>
      <c r="R182" s="19">
        <f t="shared" si="2"/>
        <v>0</v>
      </c>
    </row>
    <row r="183" spans="1:18" x14ac:dyDescent="0.25">
      <c r="A183" t="s">
        <v>23</v>
      </c>
      <c r="B183" t="s">
        <v>125</v>
      </c>
      <c r="C183" t="s">
        <v>183</v>
      </c>
      <c r="D183" t="s">
        <v>157</v>
      </c>
      <c r="E183" t="s">
        <v>127</v>
      </c>
      <c r="F183" t="s">
        <v>181</v>
      </c>
      <c r="G183" t="s">
        <v>182</v>
      </c>
      <c r="H183" t="s">
        <v>276</v>
      </c>
      <c r="I183">
        <v>17999</v>
      </c>
      <c r="J183" s="19">
        <v>4031.52</v>
      </c>
      <c r="K183" s="20">
        <v>0.96671718237449411</v>
      </c>
      <c r="L183" s="19">
        <v>4170.32</v>
      </c>
      <c r="M183" s="25">
        <v>2.1464909022617148E-5</v>
      </c>
      <c r="N183" s="22">
        <v>135.6</v>
      </c>
      <c r="O183">
        <v>0</v>
      </c>
      <c r="P183">
        <v>0</v>
      </c>
      <c r="Q183">
        <v>0</v>
      </c>
      <c r="R183" s="19">
        <f t="shared" si="2"/>
        <v>0</v>
      </c>
    </row>
    <row r="184" spans="1:18" x14ac:dyDescent="0.25">
      <c r="A184" t="s">
        <v>23</v>
      </c>
      <c r="B184" t="s">
        <v>125</v>
      </c>
      <c r="C184" t="s">
        <v>184</v>
      </c>
      <c r="D184" t="s">
        <v>160</v>
      </c>
      <c r="E184" t="s">
        <v>127</v>
      </c>
      <c r="F184" t="s">
        <v>181</v>
      </c>
      <c r="G184" t="s">
        <v>179</v>
      </c>
      <c r="H184" t="s">
        <v>276</v>
      </c>
      <c r="I184">
        <v>16029</v>
      </c>
      <c r="J184" s="19">
        <v>4031.52</v>
      </c>
      <c r="K184" s="20">
        <v>0.96671718237449411</v>
      </c>
      <c r="L184" s="19">
        <v>4170.32</v>
      </c>
      <c r="N184" s="19">
        <v>30.27</v>
      </c>
      <c r="P184">
        <v>0</v>
      </c>
      <c r="Q184">
        <v>0</v>
      </c>
      <c r="R184" s="19">
        <f t="shared" si="2"/>
        <v>0</v>
      </c>
    </row>
    <row r="185" spans="1:18" x14ac:dyDescent="0.25">
      <c r="A185" t="s">
        <v>23</v>
      </c>
      <c r="B185" t="s">
        <v>125</v>
      </c>
      <c r="C185" t="s">
        <v>185</v>
      </c>
      <c r="D185" t="s">
        <v>126</v>
      </c>
      <c r="E185" t="s">
        <v>119</v>
      </c>
      <c r="F185" t="s">
        <v>118</v>
      </c>
      <c r="G185" t="s">
        <v>182</v>
      </c>
      <c r="H185" t="s">
        <v>276</v>
      </c>
      <c r="I185">
        <v>15486</v>
      </c>
      <c r="J185" s="19">
        <v>4031.52</v>
      </c>
      <c r="K185" s="20">
        <v>0.96671718237449411</v>
      </c>
      <c r="L185" s="19">
        <v>4170.32</v>
      </c>
      <c r="M185" s="25">
        <v>2.1467832333495607E-5</v>
      </c>
      <c r="N185" s="19">
        <v>90.79</v>
      </c>
      <c r="O185">
        <v>0</v>
      </c>
      <c r="P185">
        <v>0</v>
      </c>
      <c r="Q185">
        <v>0</v>
      </c>
      <c r="R185" s="19">
        <f t="shared" si="2"/>
        <v>0</v>
      </c>
    </row>
    <row r="186" spans="1:18" x14ac:dyDescent="0.25">
      <c r="A186" t="s">
        <v>23</v>
      </c>
      <c r="B186" t="s">
        <v>125</v>
      </c>
      <c r="C186" t="s">
        <v>186</v>
      </c>
      <c r="D186" t="s">
        <v>111</v>
      </c>
      <c r="E186" t="s">
        <v>119</v>
      </c>
      <c r="F186" t="s">
        <v>118</v>
      </c>
      <c r="G186" t="s">
        <v>182</v>
      </c>
      <c r="H186" t="s">
        <v>276</v>
      </c>
      <c r="I186">
        <v>7083</v>
      </c>
      <c r="J186" s="19">
        <v>4031.52</v>
      </c>
      <c r="K186" s="20">
        <v>0.96671718237449411</v>
      </c>
      <c r="L186" s="19">
        <v>4170.32</v>
      </c>
      <c r="M186" s="25">
        <v>2.2599620249124314E-5</v>
      </c>
      <c r="N186" s="19">
        <v>90.77</v>
      </c>
      <c r="O186">
        <v>0</v>
      </c>
      <c r="P186">
        <v>0</v>
      </c>
      <c r="Q186">
        <v>0</v>
      </c>
      <c r="R186" s="19">
        <f t="shared" si="2"/>
        <v>0</v>
      </c>
    </row>
    <row r="187" spans="1:18" x14ac:dyDescent="0.25">
      <c r="A187" t="s">
        <v>24</v>
      </c>
      <c r="B187" t="s">
        <v>140</v>
      </c>
      <c r="C187" t="s">
        <v>188</v>
      </c>
      <c r="D187" t="s">
        <v>157</v>
      </c>
      <c r="E187" t="s">
        <v>114</v>
      </c>
      <c r="F187" t="s">
        <v>132</v>
      </c>
      <c r="G187" t="s">
        <v>182</v>
      </c>
      <c r="H187" t="s">
        <v>276</v>
      </c>
      <c r="I187">
        <v>5693</v>
      </c>
      <c r="J187">
        <v>414095</v>
      </c>
      <c r="K187" s="20">
        <v>0.84150019369369577</v>
      </c>
      <c r="L187" s="19">
        <v>492091.39</v>
      </c>
      <c r="M187" s="24">
        <v>3.2583960142284762E-2</v>
      </c>
      <c r="N187" s="19">
        <v>4.97</v>
      </c>
      <c r="O187">
        <v>185</v>
      </c>
      <c r="P187" s="19">
        <v>729.23</v>
      </c>
      <c r="Q187" s="19">
        <v>7.89</v>
      </c>
      <c r="R187" s="19">
        <f t="shared" si="2"/>
        <v>737.12</v>
      </c>
    </row>
    <row r="188" spans="1:18" x14ac:dyDescent="0.25">
      <c r="A188" t="s">
        <v>24</v>
      </c>
      <c r="B188" t="s">
        <v>140</v>
      </c>
      <c r="C188" t="s">
        <v>189</v>
      </c>
      <c r="D188" t="s">
        <v>157</v>
      </c>
      <c r="E188" t="s">
        <v>127</v>
      </c>
      <c r="F188" t="s">
        <v>132</v>
      </c>
      <c r="G188" t="s">
        <v>182</v>
      </c>
      <c r="H188" t="s">
        <v>276</v>
      </c>
      <c r="I188">
        <v>3352</v>
      </c>
      <c r="J188">
        <v>414095</v>
      </c>
      <c r="K188" s="20">
        <v>0.84150019369369577</v>
      </c>
      <c r="L188" s="19">
        <v>492091.39</v>
      </c>
      <c r="M188" s="24">
        <v>3.2583960142284756E-2</v>
      </c>
      <c r="N188" s="19">
        <v>57.63</v>
      </c>
      <c r="O188">
        <v>109</v>
      </c>
      <c r="P188" s="19">
        <v>4968.8599999999997</v>
      </c>
      <c r="Q188" s="19">
        <v>-0.01</v>
      </c>
      <c r="R188" s="19">
        <f t="shared" si="2"/>
        <v>4968.8499999999995</v>
      </c>
    </row>
    <row r="189" spans="1:18" x14ac:dyDescent="0.25">
      <c r="A189" t="s">
        <v>24</v>
      </c>
      <c r="B189" t="s">
        <v>140</v>
      </c>
      <c r="C189" t="s">
        <v>190</v>
      </c>
      <c r="D189" t="s">
        <v>126</v>
      </c>
      <c r="E189" t="s">
        <v>127</v>
      </c>
      <c r="F189" t="s">
        <v>132</v>
      </c>
      <c r="G189" t="s">
        <v>182</v>
      </c>
      <c r="H189" t="s">
        <v>276</v>
      </c>
      <c r="I189">
        <v>4441</v>
      </c>
      <c r="J189">
        <v>414095</v>
      </c>
      <c r="K189" s="20">
        <v>0.84150019369369577</v>
      </c>
      <c r="L189" s="19">
        <v>492091.39</v>
      </c>
      <c r="M189" s="24">
        <v>3.2583960142284762E-2</v>
      </c>
      <c r="N189" s="19">
        <v>57.63</v>
      </c>
      <c r="O189">
        <v>144</v>
      </c>
      <c r="P189" s="19">
        <v>6564.37</v>
      </c>
      <c r="Q189" s="19">
        <v>-45.59</v>
      </c>
      <c r="R189" s="19">
        <f t="shared" si="2"/>
        <v>6518.78</v>
      </c>
    </row>
    <row r="190" spans="1:18" x14ac:dyDescent="0.25">
      <c r="A190" t="s">
        <v>9</v>
      </c>
      <c r="B190" t="s">
        <v>140</v>
      </c>
      <c r="C190" t="s">
        <v>188</v>
      </c>
      <c r="D190" t="s">
        <v>157</v>
      </c>
      <c r="E190" t="s">
        <v>114</v>
      </c>
      <c r="F190" t="s">
        <v>132</v>
      </c>
      <c r="G190" t="s">
        <v>182</v>
      </c>
      <c r="H190" t="s">
        <v>276</v>
      </c>
      <c r="I190">
        <v>5693</v>
      </c>
      <c r="J190" s="19">
        <v>4424884.4400000004</v>
      </c>
      <c r="K190" s="20">
        <v>0.75540122782485908</v>
      </c>
      <c r="L190" s="19">
        <v>5857661.1699999999</v>
      </c>
      <c r="M190" s="20">
        <v>0.38786656700148547</v>
      </c>
      <c r="N190" s="19">
        <v>4.97</v>
      </c>
      <c r="O190">
        <v>2208</v>
      </c>
      <c r="P190" s="19">
        <v>7812.94</v>
      </c>
      <c r="Q190" s="19">
        <v>70.77</v>
      </c>
      <c r="R190" s="19">
        <f t="shared" si="2"/>
        <v>7883.71</v>
      </c>
    </row>
    <row r="191" spans="1:18" x14ac:dyDescent="0.25">
      <c r="A191" t="s">
        <v>9</v>
      </c>
      <c r="B191" t="s">
        <v>140</v>
      </c>
      <c r="C191" t="s">
        <v>189</v>
      </c>
      <c r="D191" t="s">
        <v>157</v>
      </c>
      <c r="E191" t="s">
        <v>127</v>
      </c>
      <c r="F191" t="s">
        <v>132</v>
      </c>
      <c r="G191" t="s">
        <v>182</v>
      </c>
      <c r="H191" t="s">
        <v>276</v>
      </c>
      <c r="I191">
        <v>3352</v>
      </c>
      <c r="J191" s="19">
        <v>4424884.4400000004</v>
      </c>
      <c r="K191" s="20">
        <v>0.75540122782485908</v>
      </c>
      <c r="L191" s="19">
        <v>5857661.1699999999</v>
      </c>
      <c r="M191" s="20">
        <v>0.38786656700148542</v>
      </c>
      <c r="N191" s="19">
        <v>57.63</v>
      </c>
      <c r="O191">
        <v>1300</v>
      </c>
      <c r="P191" s="19">
        <v>53198.27</v>
      </c>
      <c r="Q191" s="22">
        <v>-204.6</v>
      </c>
      <c r="R191" s="19">
        <f t="shared" si="2"/>
        <v>52993.67</v>
      </c>
    </row>
    <row r="192" spans="1:18" x14ac:dyDescent="0.25">
      <c r="A192" t="s">
        <v>9</v>
      </c>
      <c r="B192" t="s">
        <v>140</v>
      </c>
      <c r="C192" t="s">
        <v>190</v>
      </c>
      <c r="D192" t="s">
        <v>126</v>
      </c>
      <c r="E192" t="s">
        <v>127</v>
      </c>
      <c r="F192" t="s">
        <v>132</v>
      </c>
      <c r="G192" t="s">
        <v>182</v>
      </c>
      <c r="H192" t="s">
        <v>276</v>
      </c>
      <c r="I192">
        <v>4441</v>
      </c>
      <c r="J192" s="19">
        <v>4424884.4400000004</v>
      </c>
      <c r="K192" s="20">
        <v>0.75540122782485908</v>
      </c>
      <c r="L192" s="19">
        <v>5857661.1699999999</v>
      </c>
      <c r="M192" s="20">
        <v>0.38786656700148547</v>
      </c>
      <c r="N192" s="19">
        <v>57.63</v>
      </c>
      <c r="O192">
        <v>1722</v>
      </c>
      <c r="P192" s="19">
        <v>70467.25</v>
      </c>
      <c r="Q192">
        <v>0</v>
      </c>
      <c r="R192" s="19">
        <f t="shared" si="2"/>
        <v>70467.25</v>
      </c>
    </row>
    <row r="193" spans="1:18" x14ac:dyDescent="0.25">
      <c r="A193" t="s">
        <v>9</v>
      </c>
      <c r="B193" t="s">
        <v>140</v>
      </c>
      <c r="C193" t="s">
        <v>191</v>
      </c>
      <c r="D193" t="s">
        <v>160</v>
      </c>
      <c r="E193" t="s">
        <v>114</v>
      </c>
      <c r="F193" t="s">
        <v>192</v>
      </c>
      <c r="G193" t="s">
        <v>182</v>
      </c>
      <c r="H193" t="s">
        <v>276</v>
      </c>
      <c r="I193">
        <v>65485</v>
      </c>
      <c r="J193" s="19">
        <v>4424884.4400000004</v>
      </c>
      <c r="K193" s="20">
        <v>0.75540122782485908</v>
      </c>
      <c r="L193" s="19">
        <v>5857661.1699999999</v>
      </c>
      <c r="M193" s="20">
        <v>0.38786656700148542</v>
      </c>
      <c r="N193" s="19">
        <v>4.97</v>
      </c>
      <c r="O193">
        <v>25399</v>
      </c>
      <c r="P193" s="19">
        <v>89873.58</v>
      </c>
      <c r="Q193" s="19">
        <v>863.39</v>
      </c>
      <c r="R193" s="19">
        <f t="shared" si="2"/>
        <v>90736.97</v>
      </c>
    </row>
    <row r="194" spans="1:18" x14ac:dyDescent="0.25">
      <c r="A194" t="s">
        <v>9</v>
      </c>
      <c r="B194" t="s">
        <v>140</v>
      </c>
      <c r="C194" t="s">
        <v>193</v>
      </c>
      <c r="D194" t="s">
        <v>155</v>
      </c>
      <c r="E194" t="s">
        <v>114</v>
      </c>
      <c r="F194" t="s">
        <v>192</v>
      </c>
      <c r="G194" t="s">
        <v>182</v>
      </c>
      <c r="H194" t="s">
        <v>276</v>
      </c>
      <c r="I194">
        <v>94199</v>
      </c>
      <c r="J194" s="19">
        <v>4424884.4400000004</v>
      </c>
      <c r="K194" s="20">
        <v>0.75540122782485908</v>
      </c>
      <c r="L194" s="19">
        <v>5857661.1699999999</v>
      </c>
      <c r="M194" s="20">
        <v>0.38786656700148547</v>
      </c>
      <c r="N194" s="19">
        <v>4.97</v>
      </c>
      <c r="O194">
        <v>36536</v>
      </c>
      <c r="P194" s="19">
        <v>129281.51</v>
      </c>
      <c r="Q194" s="19">
        <v>1298.6199999999999</v>
      </c>
      <c r="R194" s="19">
        <f t="shared" ref="R194:R257" si="3">SUM(P194+Q194)</f>
        <v>130580.12999999999</v>
      </c>
    </row>
    <row r="195" spans="1:18" x14ac:dyDescent="0.25">
      <c r="A195" t="s">
        <v>9</v>
      </c>
      <c r="B195" t="s">
        <v>140</v>
      </c>
      <c r="C195" t="s">
        <v>194</v>
      </c>
      <c r="D195" t="s">
        <v>126</v>
      </c>
      <c r="E195" t="s">
        <v>119</v>
      </c>
      <c r="F195" t="s">
        <v>192</v>
      </c>
      <c r="G195" t="s">
        <v>182</v>
      </c>
      <c r="H195" t="s">
        <v>276</v>
      </c>
      <c r="I195">
        <v>1435</v>
      </c>
      <c r="J195" s="19">
        <v>4424884.4400000004</v>
      </c>
      <c r="K195" s="20">
        <v>0.75540122782485908</v>
      </c>
      <c r="L195" s="19">
        <v>5857661.1699999999</v>
      </c>
      <c r="M195" s="20">
        <v>0.38786656700148547</v>
      </c>
      <c r="N195" s="19">
        <v>27.46</v>
      </c>
      <c r="O195">
        <v>556</v>
      </c>
      <c r="P195" s="19">
        <v>10841.29</v>
      </c>
      <c r="Q195">
        <v>78</v>
      </c>
      <c r="R195" s="19">
        <f t="shared" si="3"/>
        <v>10919.29</v>
      </c>
    </row>
    <row r="196" spans="1:18" x14ac:dyDescent="0.25">
      <c r="A196" t="s">
        <v>9</v>
      </c>
      <c r="B196" t="s">
        <v>140</v>
      </c>
      <c r="C196" t="s">
        <v>195</v>
      </c>
      <c r="D196" t="s">
        <v>160</v>
      </c>
      <c r="E196" t="s">
        <v>119</v>
      </c>
      <c r="F196" t="s">
        <v>192</v>
      </c>
      <c r="G196" t="s">
        <v>182</v>
      </c>
      <c r="H196" t="s">
        <v>276</v>
      </c>
      <c r="I196">
        <v>3587</v>
      </c>
      <c r="J196" s="19">
        <v>4424884.4400000004</v>
      </c>
      <c r="K196" s="20">
        <v>0.75540122782485908</v>
      </c>
      <c r="L196" s="19">
        <v>5857661.1699999999</v>
      </c>
      <c r="M196" s="20">
        <v>0.38786656700148547</v>
      </c>
      <c r="N196" s="19">
        <v>27.46</v>
      </c>
      <c r="O196">
        <v>1391</v>
      </c>
      <c r="P196" s="19">
        <v>27122.720000000001</v>
      </c>
      <c r="Q196" s="22">
        <v>58.5</v>
      </c>
      <c r="R196" s="19">
        <f t="shared" si="3"/>
        <v>27181.22</v>
      </c>
    </row>
    <row r="197" spans="1:18" x14ac:dyDescent="0.25">
      <c r="A197" t="s">
        <v>10</v>
      </c>
      <c r="B197" t="s">
        <v>139</v>
      </c>
      <c r="C197" t="s">
        <v>220</v>
      </c>
      <c r="D197" t="s">
        <v>156</v>
      </c>
      <c r="E197" t="s">
        <v>114</v>
      </c>
      <c r="F197" t="s">
        <v>135</v>
      </c>
      <c r="G197" t="s">
        <v>182</v>
      </c>
      <c r="H197" t="s">
        <v>276</v>
      </c>
      <c r="I197">
        <v>50953</v>
      </c>
      <c r="J197" s="19">
        <v>1893088.01</v>
      </c>
      <c r="K197" s="20">
        <v>0.8270293884751494</v>
      </c>
      <c r="L197" s="19">
        <v>2289021.4500000002</v>
      </c>
      <c r="M197" s="24">
        <v>6.337916244822972E-2</v>
      </c>
      <c r="N197" s="19">
        <v>26.16</v>
      </c>
      <c r="O197">
        <v>3229</v>
      </c>
      <c r="P197" s="19">
        <v>65842.77</v>
      </c>
      <c r="Q197" s="19">
        <v>897.19</v>
      </c>
      <c r="R197" s="19">
        <f t="shared" si="3"/>
        <v>66739.960000000006</v>
      </c>
    </row>
    <row r="198" spans="1:18" x14ac:dyDescent="0.25">
      <c r="A198" t="s">
        <v>10</v>
      </c>
      <c r="B198" t="s">
        <v>139</v>
      </c>
      <c r="C198" t="s">
        <v>221</v>
      </c>
      <c r="D198" t="s">
        <v>160</v>
      </c>
      <c r="E198" t="s">
        <v>114</v>
      </c>
      <c r="F198" t="s">
        <v>135</v>
      </c>
      <c r="G198" t="s">
        <v>182</v>
      </c>
      <c r="H198" t="s">
        <v>276</v>
      </c>
      <c r="I198">
        <v>48820</v>
      </c>
      <c r="J198" s="19">
        <v>1893088.01</v>
      </c>
      <c r="K198" s="20">
        <v>0.8270293884751494</v>
      </c>
      <c r="L198" s="19">
        <v>2289021.4500000002</v>
      </c>
      <c r="M198" s="24">
        <v>6.8032107547685822E-2</v>
      </c>
      <c r="N198" s="22">
        <v>24.2</v>
      </c>
      <c r="O198">
        <v>3321</v>
      </c>
      <c r="P198" s="19">
        <v>62645.02</v>
      </c>
      <c r="Q198" s="19">
        <v>697.93</v>
      </c>
      <c r="R198" s="19">
        <f t="shared" si="3"/>
        <v>63342.95</v>
      </c>
    </row>
    <row r="199" spans="1:18" x14ac:dyDescent="0.25">
      <c r="A199" t="s">
        <v>10</v>
      </c>
      <c r="B199" t="s">
        <v>139</v>
      </c>
      <c r="C199" t="s">
        <v>222</v>
      </c>
      <c r="D199" t="s">
        <v>126</v>
      </c>
      <c r="E199" t="s">
        <v>114</v>
      </c>
      <c r="F199" t="s">
        <v>223</v>
      </c>
      <c r="G199" t="s">
        <v>182</v>
      </c>
      <c r="H199" t="s">
        <v>276</v>
      </c>
      <c r="I199">
        <v>13645</v>
      </c>
      <c r="J199" s="19">
        <v>1893088.01</v>
      </c>
      <c r="K199" s="20">
        <v>0.8270293884751494</v>
      </c>
      <c r="L199" s="19">
        <v>2289021.4500000002</v>
      </c>
      <c r="M199" s="24">
        <v>6.337916244822972E-2</v>
      </c>
      <c r="N199" s="19">
        <v>26.16</v>
      </c>
      <c r="O199">
        <v>864</v>
      </c>
      <c r="P199" s="19">
        <v>17617.89</v>
      </c>
      <c r="Q199" s="19">
        <v>183.53</v>
      </c>
      <c r="R199" s="19">
        <f t="shared" si="3"/>
        <v>17801.419999999998</v>
      </c>
    </row>
    <row r="200" spans="1:18" x14ac:dyDescent="0.25">
      <c r="A200" t="s">
        <v>10</v>
      </c>
      <c r="B200" t="s">
        <v>139</v>
      </c>
      <c r="C200" t="s">
        <v>224</v>
      </c>
      <c r="D200" t="s">
        <v>126</v>
      </c>
      <c r="E200" t="s">
        <v>127</v>
      </c>
      <c r="F200" t="s">
        <v>223</v>
      </c>
      <c r="G200" t="s">
        <v>182</v>
      </c>
      <c r="H200" t="s">
        <v>276</v>
      </c>
      <c r="I200">
        <v>2501</v>
      </c>
      <c r="J200" s="19">
        <v>1893088.01</v>
      </c>
      <c r="K200" s="20">
        <v>0.8270293884751494</v>
      </c>
      <c r="L200" s="19">
        <v>2289021.4500000002</v>
      </c>
      <c r="M200" s="24">
        <v>6.337916244822972E-2</v>
      </c>
      <c r="N200" s="19">
        <v>107.29</v>
      </c>
      <c r="O200">
        <v>158</v>
      </c>
      <c r="P200" s="19">
        <v>13178.47</v>
      </c>
      <c r="Q200" s="19">
        <v>-250.23</v>
      </c>
      <c r="R200" s="19">
        <f t="shared" si="3"/>
        <v>12928.24</v>
      </c>
    </row>
    <row r="201" spans="1:18" x14ac:dyDescent="0.25">
      <c r="A201" t="s">
        <v>10</v>
      </c>
      <c r="B201" t="s">
        <v>139</v>
      </c>
      <c r="C201" t="s">
        <v>225</v>
      </c>
      <c r="D201" t="s">
        <v>160</v>
      </c>
      <c r="E201" t="s">
        <v>127</v>
      </c>
      <c r="F201" t="s">
        <v>223</v>
      </c>
      <c r="G201" t="s">
        <v>182</v>
      </c>
      <c r="H201" t="s">
        <v>276</v>
      </c>
      <c r="I201">
        <v>3578</v>
      </c>
      <c r="J201" s="19">
        <v>1893088.01</v>
      </c>
      <c r="K201" s="20">
        <v>0.8270293884751494</v>
      </c>
      <c r="L201" s="19">
        <v>2289021.4500000002</v>
      </c>
      <c r="M201" s="24">
        <v>6.8032107547685822E-2</v>
      </c>
      <c r="N201" s="19">
        <v>67.69</v>
      </c>
      <c r="O201">
        <v>243</v>
      </c>
      <c r="P201" s="19">
        <v>12787.32</v>
      </c>
      <c r="Q201" s="19">
        <v>-157.87</v>
      </c>
      <c r="R201" s="19">
        <f t="shared" si="3"/>
        <v>12629.449999999999</v>
      </c>
    </row>
    <row r="202" spans="1:18" x14ac:dyDescent="0.25">
      <c r="A202" t="s">
        <v>10</v>
      </c>
      <c r="B202" t="s">
        <v>139</v>
      </c>
      <c r="C202" t="s">
        <v>226</v>
      </c>
      <c r="D202" t="s">
        <v>126</v>
      </c>
      <c r="E202" t="s">
        <v>119</v>
      </c>
      <c r="F202" t="s">
        <v>135</v>
      </c>
      <c r="G202" t="s">
        <v>182</v>
      </c>
      <c r="H202" t="s">
        <v>276</v>
      </c>
      <c r="I202">
        <v>1476</v>
      </c>
      <c r="J202" s="19">
        <v>1893088.01</v>
      </c>
      <c r="K202" s="20">
        <v>0.8270293884751494</v>
      </c>
      <c r="L202" s="19">
        <v>2289021.4500000002</v>
      </c>
      <c r="M202" s="24">
        <v>6.337916244822972E-2</v>
      </c>
      <c r="N202" s="19">
        <v>58.75</v>
      </c>
      <c r="O202">
        <v>93</v>
      </c>
      <c r="P202" s="19">
        <v>4247.5600000000004</v>
      </c>
      <c r="Q202" s="19">
        <v>-91.34</v>
      </c>
      <c r="R202" s="19">
        <f t="shared" si="3"/>
        <v>4156.22</v>
      </c>
    </row>
    <row r="203" spans="1:18" x14ac:dyDescent="0.25">
      <c r="A203" t="s">
        <v>10</v>
      </c>
      <c r="B203" t="s">
        <v>139</v>
      </c>
      <c r="C203" t="s">
        <v>227</v>
      </c>
      <c r="D203" t="s">
        <v>160</v>
      </c>
      <c r="E203" t="s">
        <v>119</v>
      </c>
      <c r="F203" t="s">
        <v>135</v>
      </c>
      <c r="G203" t="s">
        <v>182</v>
      </c>
      <c r="H203" t="s">
        <v>276</v>
      </c>
      <c r="I203">
        <v>2068</v>
      </c>
      <c r="J203" s="19">
        <v>1893088.01</v>
      </c>
      <c r="K203" s="20">
        <v>0.8270293884751494</v>
      </c>
      <c r="L203" s="19">
        <v>2289021.4500000002</v>
      </c>
      <c r="M203" s="24">
        <v>6.3634131529445928E-2</v>
      </c>
      <c r="N203" s="19">
        <v>58.69</v>
      </c>
      <c r="O203">
        <v>131</v>
      </c>
      <c r="P203" s="19">
        <v>5977.01</v>
      </c>
      <c r="Q203" s="19">
        <v>45.63</v>
      </c>
      <c r="R203" s="19">
        <f t="shared" si="3"/>
        <v>6022.64</v>
      </c>
    </row>
    <row r="204" spans="1:18" x14ac:dyDescent="0.25">
      <c r="A204" t="s">
        <v>11</v>
      </c>
      <c r="B204" t="s">
        <v>139</v>
      </c>
      <c r="C204" t="s">
        <v>220</v>
      </c>
      <c r="D204" t="s">
        <v>156</v>
      </c>
      <c r="E204" t="s">
        <v>114</v>
      </c>
      <c r="F204" t="s">
        <v>135</v>
      </c>
      <c r="G204" t="s">
        <v>182</v>
      </c>
      <c r="H204" t="s">
        <v>276</v>
      </c>
      <c r="I204">
        <v>50953</v>
      </c>
      <c r="J204" s="19">
        <v>319066.25</v>
      </c>
      <c r="K204" s="20">
        <v>0.71511240532779463</v>
      </c>
      <c r="L204" s="19">
        <v>446176.36</v>
      </c>
      <c r="M204" s="24">
        <v>1.2353874622275742E-2</v>
      </c>
      <c r="N204" s="19">
        <v>26.16</v>
      </c>
      <c r="O204">
        <v>629</v>
      </c>
      <c r="P204" s="19">
        <v>11090.32</v>
      </c>
      <c r="Q204" s="19">
        <v>158.68</v>
      </c>
      <c r="R204" s="19">
        <f t="shared" si="3"/>
        <v>11249</v>
      </c>
    </row>
    <row r="205" spans="1:18" x14ac:dyDescent="0.25">
      <c r="A205" t="s">
        <v>11</v>
      </c>
      <c r="B205" t="s">
        <v>139</v>
      </c>
      <c r="C205" t="s">
        <v>221</v>
      </c>
      <c r="D205" t="s">
        <v>160</v>
      </c>
      <c r="E205" t="s">
        <v>114</v>
      </c>
      <c r="F205" t="s">
        <v>135</v>
      </c>
      <c r="G205" t="s">
        <v>182</v>
      </c>
      <c r="H205" t="s">
        <v>276</v>
      </c>
      <c r="I205">
        <v>48820</v>
      </c>
      <c r="J205" s="19">
        <v>319066.25</v>
      </c>
      <c r="K205" s="20">
        <v>0.71511240532779463</v>
      </c>
      <c r="L205" s="19">
        <v>446176.36</v>
      </c>
      <c r="M205" s="24">
        <v>1.3260827288776601E-2</v>
      </c>
      <c r="N205" s="22">
        <v>24.2</v>
      </c>
      <c r="O205">
        <v>647</v>
      </c>
      <c r="P205" s="19">
        <v>10552.98</v>
      </c>
      <c r="Q205" s="19">
        <v>97.86</v>
      </c>
      <c r="R205" s="19">
        <f t="shared" si="3"/>
        <v>10650.84</v>
      </c>
    </row>
    <row r="206" spans="1:18" x14ac:dyDescent="0.25">
      <c r="A206" t="s">
        <v>11</v>
      </c>
      <c r="B206" t="s">
        <v>139</v>
      </c>
      <c r="C206" t="s">
        <v>222</v>
      </c>
      <c r="D206" t="s">
        <v>126</v>
      </c>
      <c r="E206" t="s">
        <v>114</v>
      </c>
      <c r="F206" t="s">
        <v>223</v>
      </c>
      <c r="G206" t="s">
        <v>182</v>
      </c>
      <c r="H206" t="s">
        <v>276</v>
      </c>
      <c r="I206">
        <v>13645</v>
      </c>
      <c r="J206" s="19">
        <v>319066.25</v>
      </c>
      <c r="K206" s="20">
        <v>0.71511240532779463</v>
      </c>
      <c r="L206" s="19">
        <v>446176.36</v>
      </c>
      <c r="M206" s="24">
        <v>1.2353874622275742E-2</v>
      </c>
      <c r="N206" s="19">
        <v>26.16</v>
      </c>
      <c r="O206">
        <v>168</v>
      </c>
      <c r="P206" s="19">
        <v>2962.12</v>
      </c>
      <c r="Q206" s="19">
        <v>35.26</v>
      </c>
      <c r="R206" s="19">
        <f t="shared" si="3"/>
        <v>2997.38</v>
      </c>
    </row>
    <row r="207" spans="1:18" x14ac:dyDescent="0.25">
      <c r="A207" t="s">
        <v>11</v>
      </c>
      <c r="B207" t="s">
        <v>139</v>
      </c>
      <c r="C207" t="s">
        <v>224</v>
      </c>
      <c r="D207" t="s">
        <v>126</v>
      </c>
      <c r="E207" t="s">
        <v>127</v>
      </c>
      <c r="F207" t="s">
        <v>223</v>
      </c>
      <c r="G207" t="s">
        <v>182</v>
      </c>
      <c r="H207" t="s">
        <v>276</v>
      </c>
      <c r="I207">
        <v>2501</v>
      </c>
      <c r="J207" s="19">
        <v>319066.25</v>
      </c>
      <c r="K207" s="20">
        <v>0.71511240532779463</v>
      </c>
      <c r="L207" s="19">
        <v>446176.36</v>
      </c>
      <c r="M207" s="24">
        <v>1.2353874622275742E-2</v>
      </c>
      <c r="N207" s="19">
        <v>107.29</v>
      </c>
      <c r="O207">
        <v>30</v>
      </c>
      <c r="P207" s="19">
        <v>2163.63</v>
      </c>
      <c r="Q207" s="19">
        <v>-144.24</v>
      </c>
      <c r="R207" s="19">
        <f t="shared" si="3"/>
        <v>2019.39</v>
      </c>
    </row>
    <row r="208" spans="1:18" x14ac:dyDescent="0.25">
      <c r="A208" t="s">
        <v>11</v>
      </c>
      <c r="B208" t="s">
        <v>139</v>
      </c>
      <c r="C208" t="s">
        <v>225</v>
      </c>
      <c r="D208" t="s">
        <v>160</v>
      </c>
      <c r="E208" t="s">
        <v>127</v>
      </c>
      <c r="F208" t="s">
        <v>223</v>
      </c>
      <c r="G208" t="s">
        <v>182</v>
      </c>
      <c r="H208" t="s">
        <v>276</v>
      </c>
      <c r="I208">
        <v>3578</v>
      </c>
      <c r="J208" s="19">
        <v>319066.25</v>
      </c>
      <c r="K208" s="20">
        <v>0.71511240532779463</v>
      </c>
      <c r="L208" s="19">
        <v>446176.36</v>
      </c>
      <c r="M208" s="24">
        <v>1.3260827288776601E-2</v>
      </c>
      <c r="N208" s="19">
        <v>67.69</v>
      </c>
      <c r="O208">
        <v>47</v>
      </c>
      <c r="P208" s="19">
        <v>2138.58</v>
      </c>
      <c r="Q208">
        <v>0</v>
      </c>
      <c r="R208" s="19">
        <f t="shared" si="3"/>
        <v>2138.58</v>
      </c>
    </row>
    <row r="209" spans="1:18" x14ac:dyDescent="0.25">
      <c r="A209" t="s">
        <v>11</v>
      </c>
      <c r="B209" t="s">
        <v>139</v>
      </c>
      <c r="C209" t="s">
        <v>226</v>
      </c>
      <c r="D209" t="s">
        <v>126</v>
      </c>
      <c r="E209" t="s">
        <v>119</v>
      </c>
      <c r="F209" t="s">
        <v>135</v>
      </c>
      <c r="G209" t="s">
        <v>182</v>
      </c>
      <c r="H209" t="s">
        <v>276</v>
      </c>
      <c r="I209">
        <v>1476</v>
      </c>
      <c r="J209" s="19">
        <v>319066.25</v>
      </c>
      <c r="K209" s="20">
        <v>0.71511240532779463</v>
      </c>
      <c r="L209" s="19">
        <v>446176.36</v>
      </c>
      <c r="M209" s="24">
        <v>1.2353874622275742E-2</v>
      </c>
      <c r="N209" s="19">
        <v>58.75</v>
      </c>
      <c r="O209">
        <v>18</v>
      </c>
      <c r="P209" s="19">
        <v>710.86</v>
      </c>
      <c r="Q209">
        <v>0</v>
      </c>
      <c r="R209" s="19">
        <f t="shared" si="3"/>
        <v>710.86</v>
      </c>
    </row>
    <row r="210" spans="1:18" x14ac:dyDescent="0.25">
      <c r="A210" t="s">
        <v>11</v>
      </c>
      <c r="B210" t="s">
        <v>139</v>
      </c>
      <c r="C210" t="s">
        <v>227</v>
      </c>
      <c r="D210" t="s">
        <v>160</v>
      </c>
      <c r="E210" t="s">
        <v>119</v>
      </c>
      <c r="F210" t="s">
        <v>135</v>
      </c>
      <c r="G210" t="s">
        <v>182</v>
      </c>
      <c r="H210" t="s">
        <v>276</v>
      </c>
      <c r="I210">
        <v>2068</v>
      </c>
      <c r="J210" s="19">
        <v>319066.25</v>
      </c>
      <c r="K210" s="20">
        <v>0.71511240532779463</v>
      </c>
      <c r="L210" s="19">
        <v>446176.36</v>
      </c>
      <c r="M210" s="24">
        <v>1.2403573228887571E-2</v>
      </c>
      <c r="N210" s="19">
        <v>58.69</v>
      </c>
      <c r="O210">
        <v>25</v>
      </c>
      <c r="P210" s="19">
        <v>986.29</v>
      </c>
      <c r="Q210">
        <v>0</v>
      </c>
      <c r="R210" s="19">
        <f t="shared" si="3"/>
        <v>986.29</v>
      </c>
    </row>
    <row r="211" spans="1:18" x14ac:dyDescent="0.25">
      <c r="A211" t="s">
        <v>12</v>
      </c>
      <c r="B211" t="s">
        <v>145</v>
      </c>
      <c r="C211" t="s">
        <v>228</v>
      </c>
      <c r="D211" t="s">
        <v>126</v>
      </c>
      <c r="E211" t="s">
        <v>114</v>
      </c>
      <c r="F211" t="s">
        <v>128</v>
      </c>
      <c r="G211" t="s">
        <v>182</v>
      </c>
      <c r="H211" t="s">
        <v>276</v>
      </c>
      <c r="I211">
        <v>112349</v>
      </c>
      <c r="J211" s="19">
        <v>47249449.369999997</v>
      </c>
      <c r="K211" s="20">
        <v>0.60779022768621482</v>
      </c>
      <c r="L211" s="19">
        <v>77739731.929999992</v>
      </c>
      <c r="M211" s="20">
        <v>0.5336230273185476</v>
      </c>
      <c r="N211" s="19">
        <v>10.74</v>
      </c>
      <c r="O211">
        <v>59952</v>
      </c>
      <c r="P211" s="19">
        <v>368844.26</v>
      </c>
      <c r="Q211" s="19">
        <v>3660.63</v>
      </c>
      <c r="R211" s="19">
        <f t="shared" si="3"/>
        <v>372504.89</v>
      </c>
    </row>
    <row r="212" spans="1:18" x14ac:dyDescent="0.25">
      <c r="A212" t="s">
        <v>12</v>
      </c>
      <c r="B212" t="s">
        <v>145</v>
      </c>
      <c r="C212" t="s">
        <v>229</v>
      </c>
      <c r="D212" t="s">
        <v>161</v>
      </c>
      <c r="E212" t="s">
        <v>114</v>
      </c>
      <c r="F212" t="s">
        <v>128</v>
      </c>
      <c r="G212" t="s">
        <v>182</v>
      </c>
      <c r="H212" t="s">
        <v>276</v>
      </c>
      <c r="I212">
        <v>479705</v>
      </c>
      <c r="J212" s="19">
        <v>47249449.369999997</v>
      </c>
      <c r="K212" s="20">
        <v>0.60779022768621482</v>
      </c>
      <c r="L212" s="19">
        <v>77739731.929999992</v>
      </c>
      <c r="M212" s="23">
        <v>0.5063108832258103</v>
      </c>
      <c r="N212" s="19">
        <v>10.86</v>
      </c>
      <c r="O212">
        <v>242879</v>
      </c>
      <c r="P212" s="22">
        <v>1510966.6</v>
      </c>
      <c r="Q212" s="19">
        <v>11720.49</v>
      </c>
      <c r="R212" s="19">
        <f t="shared" si="3"/>
        <v>1522687.09</v>
      </c>
    </row>
    <row r="213" spans="1:18" x14ac:dyDescent="0.25">
      <c r="A213" t="s">
        <v>12</v>
      </c>
      <c r="B213" t="s">
        <v>145</v>
      </c>
      <c r="C213" t="s">
        <v>230</v>
      </c>
      <c r="D213" t="s">
        <v>151</v>
      </c>
      <c r="E213" t="s">
        <v>114</v>
      </c>
      <c r="F213" t="s">
        <v>128</v>
      </c>
      <c r="G213" t="s">
        <v>182</v>
      </c>
      <c r="H213" t="s">
        <v>276</v>
      </c>
      <c r="I213">
        <v>348042</v>
      </c>
      <c r="J213" s="19">
        <v>47249449.369999997</v>
      </c>
      <c r="K213" s="20">
        <v>0.60779022768621482</v>
      </c>
      <c r="L213" s="19">
        <v>77739731.929999992</v>
      </c>
      <c r="M213" s="20">
        <v>0.55100475595568932</v>
      </c>
      <c r="N213" s="19">
        <v>10.15</v>
      </c>
      <c r="O213">
        <v>191772</v>
      </c>
      <c r="P213" s="19">
        <v>1115029.3799999999</v>
      </c>
      <c r="Q213" s="19">
        <v>12303.17</v>
      </c>
      <c r="R213" s="19">
        <f t="shared" si="3"/>
        <v>1127332.5499999998</v>
      </c>
    </row>
    <row r="214" spans="1:18" x14ac:dyDescent="0.25">
      <c r="A214" t="s">
        <v>12</v>
      </c>
      <c r="B214" t="s">
        <v>145</v>
      </c>
      <c r="C214" t="s">
        <v>231</v>
      </c>
      <c r="D214" t="s">
        <v>157</v>
      </c>
      <c r="E214" t="s">
        <v>114</v>
      </c>
      <c r="F214" t="s">
        <v>128</v>
      </c>
      <c r="G214" t="s">
        <v>182</v>
      </c>
      <c r="H214" t="s">
        <v>276</v>
      </c>
      <c r="I214">
        <v>16973</v>
      </c>
      <c r="J214" s="19">
        <v>47249449.369999997</v>
      </c>
      <c r="K214" s="20">
        <v>0.60779022768621482</v>
      </c>
      <c r="L214" s="19">
        <v>77739731.929999992</v>
      </c>
      <c r="M214" s="20">
        <v>0.50490047051960496</v>
      </c>
      <c r="N214" s="22">
        <v>10.9</v>
      </c>
      <c r="O214">
        <v>8569</v>
      </c>
      <c r="P214" s="19">
        <v>53504.67</v>
      </c>
      <c r="Q214" s="19">
        <v>874.17</v>
      </c>
      <c r="R214" s="19">
        <f t="shared" si="3"/>
        <v>54378.84</v>
      </c>
    </row>
    <row r="215" spans="1:18" x14ac:dyDescent="0.25">
      <c r="A215" t="s">
        <v>12</v>
      </c>
      <c r="B215" t="s">
        <v>145</v>
      </c>
      <c r="C215" t="s">
        <v>232</v>
      </c>
      <c r="D215" t="s">
        <v>162</v>
      </c>
      <c r="E215" t="s">
        <v>114</v>
      </c>
      <c r="F215" t="s">
        <v>233</v>
      </c>
      <c r="G215" t="s">
        <v>182</v>
      </c>
      <c r="H215" t="s">
        <v>276</v>
      </c>
      <c r="I215">
        <v>133494</v>
      </c>
      <c r="J215" s="19">
        <v>47249449.369999997</v>
      </c>
      <c r="K215" s="20">
        <v>0.60779022768621482</v>
      </c>
      <c r="L215" s="19">
        <v>77739731.929999992</v>
      </c>
      <c r="M215" s="20">
        <v>0.50490047051960496</v>
      </c>
      <c r="N215" s="22">
        <v>10.9</v>
      </c>
      <c r="O215">
        <v>67401</v>
      </c>
      <c r="P215" s="19">
        <v>420850.56</v>
      </c>
      <c r="Q215" s="22">
        <v>6187.8</v>
      </c>
      <c r="R215" s="19">
        <f t="shared" si="3"/>
        <v>427038.36</v>
      </c>
    </row>
    <row r="216" spans="1:18" x14ac:dyDescent="0.25">
      <c r="A216" t="s">
        <v>12</v>
      </c>
      <c r="B216" t="s">
        <v>145</v>
      </c>
      <c r="C216" t="s">
        <v>234</v>
      </c>
      <c r="D216" t="s">
        <v>126</v>
      </c>
      <c r="E216" t="s">
        <v>127</v>
      </c>
      <c r="F216" t="s">
        <v>128</v>
      </c>
      <c r="G216" t="s">
        <v>182</v>
      </c>
      <c r="H216" t="s">
        <v>276</v>
      </c>
      <c r="I216">
        <v>17716</v>
      </c>
      <c r="J216" s="19">
        <v>47249449.369999997</v>
      </c>
      <c r="K216" s="20">
        <v>0.60779022768621482</v>
      </c>
      <c r="L216" s="19">
        <v>77739731.929999992</v>
      </c>
      <c r="M216" s="20">
        <v>0.5336230273185476</v>
      </c>
      <c r="N216" s="19">
        <v>48.11</v>
      </c>
      <c r="O216">
        <v>9453</v>
      </c>
      <c r="P216" s="19">
        <v>259828.38</v>
      </c>
      <c r="Q216" s="19">
        <v>-2363.84</v>
      </c>
      <c r="R216" s="19">
        <f t="shared" si="3"/>
        <v>257464.54</v>
      </c>
    </row>
    <row r="217" spans="1:18" x14ac:dyDescent="0.25">
      <c r="A217" t="s">
        <v>12</v>
      </c>
      <c r="B217" t="s">
        <v>145</v>
      </c>
      <c r="C217" t="s">
        <v>235</v>
      </c>
      <c r="D217" t="s">
        <v>162</v>
      </c>
      <c r="E217" t="s">
        <v>127</v>
      </c>
      <c r="F217" t="s">
        <v>128</v>
      </c>
      <c r="G217" t="s">
        <v>182</v>
      </c>
      <c r="H217" t="s">
        <v>276</v>
      </c>
      <c r="I217">
        <v>30857</v>
      </c>
      <c r="J217" s="19">
        <v>47249449.369999997</v>
      </c>
      <c r="K217" s="20">
        <v>0.60779022768621482</v>
      </c>
      <c r="L217" s="19">
        <v>77739731.929999992</v>
      </c>
      <c r="M217" s="20">
        <v>0.50490047051960496</v>
      </c>
      <c r="N217" s="19">
        <v>65.03</v>
      </c>
      <c r="O217">
        <v>15579</v>
      </c>
      <c r="P217" s="22">
        <v>578808.5</v>
      </c>
      <c r="Q217" s="19">
        <v>-6278.88</v>
      </c>
      <c r="R217" s="19">
        <f t="shared" si="3"/>
        <v>572529.62</v>
      </c>
    </row>
    <row r="218" spans="1:18" x14ac:dyDescent="0.25">
      <c r="A218" t="s">
        <v>12</v>
      </c>
      <c r="B218" t="s">
        <v>145</v>
      </c>
      <c r="C218" t="s">
        <v>236</v>
      </c>
      <c r="D218" t="s">
        <v>157</v>
      </c>
      <c r="E218" t="s">
        <v>127</v>
      </c>
      <c r="F218" t="s">
        <v>233</v>
      </c>
      <c r="G218" t="s">
        <v>182</v>
      </c>
      <c r="H218" t="s">
        <v>276</v>
      </c>
      <c r="I218">
        <v>5442</v>
      </c>
      <c r="J218" s="19">
        <v>47249449.369999997</v>
      </c>
      <c r="K218" s="20">
        <v>0.60779022768621482</v>
      </c>
      <c r="L218" s="19">
        <v>77739731.929999992</v>
      </c>
      <c r="M218" s="23">
        <v>0.51867040119121011</v>
      </c>
      <c r="N218" s="19">
        <v>61.83</v>
      </c>
      <c r="O218">
        <v>2822</v>
      </c>
      <c r="P218" s="19">
        <v>99686.84</v>
      </c>
      <c r="Q218" s="19">
        <v>-1095.07</v>
      </c>
      <c r="R218" s="19">
        <f t="shared" si="3"/>
        <v>98591.76999999999</v>
      </c>
    </row>
    <row r="219" spans="1:18" x14ac:dyDescent="0.25">
      <c r="A219" t="s">
        <v>12</v>
      </c>
      <c r="B219" t="s">
        <v>145</v>
      </c>
      <c r="C219" t="s">
        <v>237</v>
      </c>
      <c r="D219" t="s">
        <v>126</v>
      </c>
      <c r="E219" t="s">
        <v>119</v>
      </c>
      <c r="F219" t="s">
        <v>128</v>
      </c>
      <c r="G219" t="s">
        <v>182</v>
      </c>
      <c r="H219" t="s">
        <v>276</v>
      </c>
      <c r="I219">
        <v>7057</v>
      </c>
      <c r="J219" s="19">
        <v>47249449.369999997</v>
      </c>
      <c r="K219" s="20">
        <v>0.60779022768621482</v>
      </c>
      <c r="L219" s="19">
        <v>77739731.929999992</v>
      </c>
      <c r="M219" s="20">
        <v>0.5336230273185476</v>
      </c>
      <c r="N219" s="19">
        <v>22.74</v>
      </c>
      <c r="O219">
        <v>3765</v>
      </c>
      <c r="P219" s="19">
        <v>48914.43</v>
      </c>
      <c r="Q219" s="19">
        <v>129.91999999999999</v>
      </c>
      <c r="R219" s="19">
        <f t="shared" si="3"/>
        <v>49044.35</v>
      </c>
    </row>
    <row r="220" spans="1:18" x14ac:dyDescent="0.25">
      <c r="A220" t="s">
        <v>12</v>
      </c>
      <c r="B220" t="s">
        <v>145</v>
      </c>
      <c r="C220" t="s">
        <v>238</v>
      </c>
      <c r="D220" t="s">
        <v>161</v>
      </c>
      <c r="E220" t="s">
        <v>119</v>
      </c>
      <c r="F220" t="s">
        <v>128</v>
      </c>
      <c r="G220" t="s">
        <v>182</v>
      </c>
      <c r="H220" t="s">
        <v>276</v>
      </c>
      <c r="I220">
        <v>21946</v>
      </c>
      <c r="J220" s="19">
        <v>47249449.369999997</v>
      </c>
      <c r="K220" s="20">
        <v>0.60779022768621482</v>
      </c>
      <c r="L220" s="19">
        <v>77739731.929999992</v>
      </c>
      <c r="M220" s="23">
        <v>0.5063108832258103</v>
      </c>
      <c r="N220" s="19">
        <v>23.79</v>
      </c>
      <c r="O220">
        <v>11111</v>
      </c>
      <c r="P220" s="19">
        <v>151018.15</v>
      </c>
      <c r="Q220" s="19">
        <v>95.15</v>
      </c>
      <c r="R220" s="19">
        <f t="shared" si="3"/>
        <v>151113.29999999999</v>
      </c>
    </row>
    <row r="221" spans="1:18" x14ac:dyDescent="0.25">
      <c r="A221" t="s">
        <v>12</v>
      </c>
      <c r="B221" t="s">
        <v>145</v>
      </c>
      <c r="C221" t="s">
        <v>239</v>
      </c>
      <c r="D221" t="s">
        <v>162</v>
      </c>
      <c r="E221" t="s">
        <v>119</v>
      </c>
      <c r="F221" t="s">
        <v>128</v>
      </c>
      <c r="G221" t="s">
        <v>182</v>
      </c>
      <c r="H221" t="s">
        <v>276</v>
      </c>
      <c r="I221">
        <v>10097</v>
      </c>
      <c r="J221" s="19">
        <v>47249449.369999997</v>
      </c>
      <c r="K221" s="20">
        <v>0.60779022768621482</v>
      </c>
      <c r="L221" s="19">
        <v>77739731.929999992</v>
      </c>
      <c r="M221" s="20">
        <v>0.50490047051960485</v>
      </c>
      <c r="N221" s="19">
        <v>23.86</v>
      </c>
      <c r="O221">
        <v>5097</v>
      </c>
      <c r="P221" s="19">
        <v>69481.09</v>
      </c>
      <c r="Q221" s="19">
        <v>68.150000000000006</v>
      </c>
      <c r="R221" s="19">
        <f t="shared" si="3"/>
        <v>69549.239999999991</v>
      </c>
    </row>
    <row r="222" spans="1:18" x14ac:dyDescent="0.25">
      <c r="A222" t="s">
        <v>39</v>
      </c>
      <c r="B222" t="s">
        <v>112</v>
      </c>
      <c r="C222" t="s">
        <v>212</v>
      </c>
      <c r="D222" t="s">
        <v>111</v>
      </c>
      <c r="E222" t="s">
        <v>114</v>
      </c>
      <c r="F222" t="s">
        <v>113</v>
      </c>
      <c r="G222" t="s">
        <v>182</v>
      </c>
      <c r="H222" t="s">
        <v>276</v>
      </c>
      <c r="I222">
        <v>36762</v>
      </c>
      <c r="J222" s="19">
        <v>26872404.420000002</v>
      </c>
      <c r="K222" s="20">
        <v>0.80608117770484067</v>
      </c>
      <c r="L222" s="19">
        <v>33337094.530000001</v>
      </c>
      <c r="M222" s="20">
        <v>0.49016889702836614</v>
      </c>
      <c r="N222" s="19">
        <v>12.15</v>
      </c>
      <c r="O222">
        <v>18019</v>
      </c>
      <c r="P222" s="19">
        <v>166328.67000000001</v>
      </c>
      <c r="Q222" s="22">
        <v>2132.3000000000002</v>
      </c>
      <c r="R222" s="19">
        <f t="shared" si="3"/>
        <v>168460.97</v>
      </c>
    </row>
    <row r="223" spans="1:18" x14ac:dyDescent="0.25">
      <c r="A223" t="s">
        <v>39</v>
      </c>
      <c r="B223" t="s">
        <v>112</v>
      </c>
      <c r="C223" t="s">
        <v>213</v>
      </c>
      <c r="D223" t="s">
        <v>126</v>
      </c>
      <c r="E223" t="s">
        <v>114</v>
      </c>
      <c r="F223" t="s">
        <v>214</v>
      </c>
      <c r="G223" t="s">
        <v>182</v>
      </c>
      <c r="H223" t="s">
        <v>276</v>
      </c>
      <c r="I223">
        <v>15802</v>
      </c>
      <c r="J223" s="19">
        <v>26872404.420000002</v>
      </c>
      <c r="K223" s="20">
        <v>0.80608117770484067</v>
      </c>
      <c r="L223" s="19">
        <v>33337094.530000001</v>
      </c>
      <c r="M223" s="20">
        <v>0.51570717276903755</v>
      </c>
      <c r="N223" s="22">
        <v>11.3</v>
      </c>
      <c r="O223">
        <v>8149</v>
      </c>
      <c r="P223" s="19">
        <v>69958.89</v>
      </c>
      <c r="Q223" s="19">
        <v>523.67999999999995</v>
      </c>
      <c r="R223" s="19">
        <f t="shared" si="3"/>
        <v>70482.569999999992</v>
      </c>
    </row>
    <row r="224" spans="1:18" x14ac:dyDescent="0.25">
      <c r="A224" t="s">
        <v>39</v>
      </c>
      <c r="B224" t="s">
        <v>112</v>
      </c>
      <c r="C224" t="s">
        <v>215</v>
      </c>
      <c r="D224" t="s">
        <v>126</v>
      </c>
      <c r="E224" t="s">
        <v>127</v>
      </c>
      <c r="F224" t="s">
        <v>113</v>
      </c>
      <c r="G224" t="s">
        <v>182</v>
      </c>
      <c r="H224" t="s">
        <v>276</v>
      </c>
      <c r="I224">
        <v>4945</v>
      </c>
      <c r="J224" s="19">
        <v>26872404.420000002</v>
      </c>
      <c r="K224" s="20">
        <v>0.80608117770484067</v>
      </c>
      <c r="L224" s="19">
        <v>33337094.530000001</v>
      </c>
      <c r="M224" s="20">
        <v>0.51570717276903755</v>
      </c>
      <c r="N224" s="19">
        <v>49.27</v>
      </c>
      <c r="O224">
        <v>2550</v>
      </c>
      <c r="P224" s="19">
        <v>95198.34</v>
      </c>
      <c r="Q224" s="19">
        <v>-933.31</v>
      </c>
      <c r="R224" s="19">
        <f t="shared" si="3"/>
        <v>94265.03</v>
      </c>
    </row>
    <row r="225" spans="1:18" x14ac:dyDescent="0.25">
      <c r="A225" t="s">
        <v>39</v>
      </c>
      <c r="B225" t="s">
        <v>112</v>
      </c>
      <c r="C225" t="s">
        <v>216</v>
      </c>
      <c r="D225" t="s">
        <v>157</v>
      </c>
      <c r="E225" t="s">
        <v>127</v>
      </c>
      <c r="F225" t="s">
        <v>214</v>
      </c>
      <c r="G225" t="s">
        <v>182</v>
      </c>
      <c r="H225" t="s">
        <v>276</v>
      </c>
      <c r="I225">
        <v>3120</v>
      </c>
      <c r="J225" s="19">
        <v>26872404.420000002</v>
      </c>
      <c r="K225" s="20">
        <v>0.80608117770484067</v>
      </c>
      <c r="L225" s="19">
        <v>33337094.530000001</v>
      </c>
      <c r="M225" s="20">
        <v>0.49016889702836614</v>
      </c>
      <c r="N225">
        <v>50</v>
      </c>
      <c r="O225">
        <v>1529</v>
      </c>
      <c r="P225" s="19">
        <v>57927.41</v>
      </c>
      <c r="Q225" s="19">
        <v>-530.39</v>
      </c>
      <c r="R225" s="19">
        <f t="shared" si="3"/>
        <v>57397.020000000004</v>
      </c>
    </row>
    <row r="226" spans="1:18" x14ac:dyDescent="0.25">
      <c r="A226" t="s">
        <v>39</v>
      </c>
      <c r="B226" t="s">
        <v>112</v>
      </c>
      <c r="C226" t="s">
        <v>217</v>
      </c>
      <c r="D226" t="s">
        <v>160</v>
      </c>
      <c r="E226" t="s">
        <v>127</v>
      </c>
      <c r="F226" t="s">
        <v>214</v>
      </c>
      <c r="G226" t="s">
        <v>182</v>
      </c>
      <c r="H226" t="s">
        <v>276</v>
      </c>
      <c r="I226">
        <v>16705</v>
      </c>
      <c r="J226" s="19">
        <v>26872404.420000002</v>
      </c>
      <c r="K226" s="20">
        <v>0.80608117770484067</v>
      </c>
      <c r="L226" s="19">
        <v>33337094.530000001</v>
      </c>
      <c r="M226" s="20">
        <v>0.49016889702836602</v>
      </c>
      <c r="N226">
        <v>50</v>
      </c>
      <c r="O226">
        <v>8188</v>
      </c>
      <c r="P226" s="19">
        <v>310209.06</v>
      </c>
      <c r="Q226" s="19">
        <v>-2007.95</v>
      </c>
      <c r="R226" s="19">
        <f t="shared" si="3"/>
        <v>308201.11</v>
      </c>
    </row>
    <row r="227" spans="1:18" x14ac:dyDescent="0.25">
      <c r="A227" t="s">
        <v>39</v>
      </c>
      <c r="B227" t="s">
        <v>112</v>
      </c>
      <c r="C227" t="s">
        <v>218</v>
      </c>
      <c r="D227" t="s">
        <v>150</v>
      </c>
      <c r="E227" t="s">
        <v>119</v>
      </c>
      <c r="F227" t="s">
        <v>113</v>
      </c>
      <c r="G227" t="s">
        <v>182</v>
      </c>
      <c r="H227" t="s">
        <v>276</v>
      </c>
      <c r="I227">
        <v>7794</v>
      </c>
      <c r="J227" s="19">
        <v>26872404.420000002</v>
      </c>
      <c r="K227" s="20">
        <v>0.80608117770484067</v>
      </c>
      <c r="L227" s="19">
        <v>33337094.530000001</v>
      </c>
      <c r="M227" s="20">
        <v>0.49016889702836614</v>
      </c>
      <c r="N227" s="19">
        <v>51.02</v>
      </c>
      <c r="O227">
        <v>3820</v>
      </c>
      <c r="P227" s="19">
        <v>147676.18</v>
      </c>
      <c r="Q227" s="19">
        <v>115.98</v>
      </c>
      <c r="R227" s="19">
        <f t="shared" si="3"/>
        <v>147792.16</v>
      </c>
    </row>
    <row r="228" spans="1:18" x14ac:dyDescent="0.25">
      <c r="A228" t="s">
        <v>39</v>
      </c>
      <c r="B228" t="s">
        <v>112</v>
      </c>
      <c r="C228" t="s">
        <v>219</v>
      </c>
      <c r="D228" t="s">
        <v>160</v>
      </c>
      <c r="E228" t="s">
        <v>119</v>
      </c>
      <c r="F228" t="s">
        <v>113</v>
      </c>
      <c r="G228" t="s">
        <v>182</v>
      </c>
      <c r="H228" t="s">
        <v>276</v>
      </c>
      <c r="I228">
        <v>7051</v>
      </c>
      <c r="J228" s="19">
        <v>26872404.420000002</v>
      </c>
      <c r="K228" s="20">
        <v>0.80608117770484067</v>
      </c>
      <c r="L228" s="19">
        <v>33337094.530000001</v>
      </c>
      <c r="M228" s="20">
        <v>0.49016889702836614</v>
      </c>
      <c r="N228" s="19">
        <v>51.02</v>
      </c>
      <c r="O228">
        <v>3456</v>
      </c>
      <c r="P228" s="19">
        <v>133604.42000000001</v>
      </c>
      <c r="Q228" s="19">
        <v>154.63</v>
      </c>
      <c r="R228" s="19">
        <f t="shared" si="3"/>
        <v>133759.05000000002</v>
      </c>
    </row>
    <row r="229" spans="1:18" x14ac:dyDescent="0.25">
      <c r="A229" t="s">
        <v>40</v>
      </c>
      <c r="B229" t="s">
        <v>129</v>
      </c>
      <c r="C229" t="s">
        <v>196</v>
      </c>
      <c r="D229" t="s">
        <v>161</v>
      </c>
      <c r="E229" t="s">
        <v>119</v>
      </c>
      <c r="F229" t="s">
        <v>130</v>
      </c>
      <c r="G229" t="s">
        <v>182</v>
      </c>
      <c r="H229" t="s">
        <v>276</v>
      </c>
      <c r="I229">
        <v>5609</v>
      </c>
      <c r="J229" s="19">
        <v>349.74</v>
      </c>
      <c r="K229" s="20">
        <v>0.85840512480671527</v>
      </c>
      <c r="L229" s="19">
        <v>407.43</v>
      </c>
      <c r="M229" s="25">
        <v>2.2783394488421691E-5</v>
      </c>
      <c r="N229" s="19">
        <v>6.65</v>
      </c>
      <c r="O229">
        <v>0</v>
      </c>
      <c r="P229">
        <v>0</v>
      </c>
      <c r="Q229">
        <v>0</v>
      </c>
      <c r="R229" s="19">
        <f t="shared" si="3"/>
        <v>0</v>
      </c>
    </row>
    <row r="230" spans="1:18" x14ac:dyDescent="0.25">
      <c r="A230" t="s">
        <v>40</v>
      </c>
      <c r="B230" t="s">
        <v>129</v>
      </c>
      <c r="C230" t="s">
        <v>197</v>
      </c>
      <c r="D230" t="s">
        <v>162</v>
      </c>
      <c r="E230" t="s">
        <v>119</v>
      </c>
      <c r="F230" t="s">
        <v>130</v>
      </c>
      <c r="G230" t="s">
        <v>182</v>
      </c>
      <c r="H230" t="s">
        <v>276</v>
      </c>
      <c r="I230">
        <v>5652</v>
      </c>
      <c r="J230" s="19">
        <v>349.74</v>
      </c>
      <c r="K230" s="20">
        <v>0.85840512480671527</v>
      </c>
      <c r="L230" s="19">
        <v>407.43</v>
      </c>
      <c r="M230" s="25">
        <v>2.2783394488421691E-5</v>
      </c>
      <c r="N230" s="19">
        <v>6.65</v>
      </c>
      <c r="O230">
        <v>0</v>
      </c>
      <c r="P230">
        <v>0</v>
      </c>
      <c r="Q230">
        <v>0</v>
      </c>
      <c r="R230" s="19">
        <f t="shared" si="3"/>
        <v>0</v>
      </c>
    </row>
    <row r="231" spans="1:18" x14ac:dyDescent="0.25">
      <c r="A231" t="s">
        <v>40</v>
      </c>
      <c r="B231" t="s">
        <v>129</v>
      </c>
      <c r="C231" t="s">
        <v>198</v>
      </c>
      <c r="D231" t="s">
        <v>126</v>
      </c>
      <c r="E231" t="s">
        <v>114</v>
      </c>
      <c r="F231" t="s">
        <v>130</v>
      </c>
      <c r="G231" t="s">
        <v>179</v>
      </c>
      <c r="H231" t="s">
        <v>276</v>
      </c>
      <c r="I231">
        <v>97896</v>
      </c>
      <c r="J231" s="19">
        <v>349.74</v>
      </c>
      <c r="K231" s="20">
        <v>0.85840512480671527</v>
      </c>
      <c r="L231" s="19">
        <v>407.43</v>
      </c>
      <c r="N231" s="19">
        <v>3.92</v>
      </c>
      <c r="P231">
        <v>0</v>
      </c>
      <c r="Q231">
        <v>0</v>
      </c>
      <c r="R231" s="19">
        <f t="shared" si="3"/>
        <v>0</v>
      </c>
    </row>
    <row r="232" spans="1:18" x14ac:dyDescent="0.25">
      <c r="A232" t="s">
        <v>40</v>
      </c>
      <c r="B232" t="s">
        <v>129</v>
      </c>
      <c r="C232" t="s">
        <v>199</v>
      </c>
      <c r="D232" t="s">
        <v>160</v>
      </c>
      <c r="E232" t="s">
        <v>114</v>
      </c>
      <c r="F232" t="s">
        <v>130</v>
      </c>
      <c r="G232" t="s">
        <v>182</v>
      </c>
      <c r="H232" t="s">
        <v>276</v>
      </c>
      <c r="I232">
        <v>159833</v>
      </c>
      <c r="J232" s="19">
        <v>349.74</v>
      </c>
      <c r="K232" s="20">
        <v>0.85840512480671527</v>
      </c>
      <c r="L232" s="19">
        <v>407.43</v>
      </c>
      <c r="M232" s="25">
        <v>2.2783394488421691E-5</v>
      </c>
      <c r="N232" s="19">
        <v>3.92</v>
      </c>
      <c r="O232">
        <v>3</v>
      </c>
      <c r="P232" s="19">
        <v>9.51</v>
      </c>
      <c r="Q232">
        <v>0</v>
      </c>
      <c r="R232" s="19">
        <f t="shared" si="3"/>
        <v>9.51</v>
      </c>
    </row>
    <row r="233" spans="1:18" x14ac:dyDescent="0.25">
      <c r="A233" t="s">
        <v>40</v>
      </c>
      <c r="B233" t="s">
        <v>129</v>
      </c>
      <c r="C233" t="s">
        <v>200</v>
      </c>
      <c r="D233" t="s">
        <v>147</v>
      </c>
      <c r="E233" t="s">
        <v>127</v>
      </c>
      <c r="F233" t="s">
        <v>130</v>
      </c>
      <c r="G233" t="s">
        <v>182</v>
      </c>
      <c r="H233" t="s">
        <v>276</v>
      </c>
      <c r="I233">
        <v>0</v>
      </c>
      <c r="J233" s="19">
        <v>349.74</v>
      </c>
      <c r="K233" s="20">
        <v>0.85840512480671527</v>
      </c>
      <c r="L233" s="19">
        <v>407.43</v>
      </c>
      <c r="M233" s="25">
        <v>2.2783394488421691E-5</v>
      </c>
      <c r="N233" s="19">
        <v>30.45</v>
      </c>
      <c r="O233">
        <v>0</v>
      </c>
      <c r="P233">
        <v>0</v>
      </c>
      <c r="Q233">
        <v>0</v>
      </c>
      <c r="R233" s="19">
        <f t="shared" si="3"/>
        <v>0</v>
      </c>
    </row>
    <row r="234" spans="1:18" x14ac:dyDescent="0.25">
      <c r="A234" t="s">
        <v>40</v>
      </c>
      <c r="B234" t="s">
        <v>129</v>
      </c>
      <c r="C234" t="s">
        <v>201</v>
      </c>
      <c r="D234" t="s">
        <v>162</v>
      </c>
      <c r="E234" t="s">
        <v>127</v>
      </c>
      <c r="F234" t="s">
        <v>130</v>
      </c>
      <c r="G234" t="s">
        <v>182</v>
      </c>
      <c r="H234" t="s">
        <v>276</v>
      </c>
      <c r="I234">
        <v>13743</v>
      </c>
      <c r="J234" s="19">
        <v>349.74</v>
      </c>
      <c r="K234" s="20">
        <v>0.85840512480671527</v>
      </c>
      <c r="L234" s="19">
        <v>407.43</v>
      </c>
      <c r="M234" s="25">
        <v>2.2783394488421691E-5</v>
      </c>
      <c r="N234" s="19">
        <v>30.45</v>
      </c>
      <c r="O234">
        <v>0</v>
      </c>
      <c r="P234">
        <v>0</v>
      </c>
      <c r="Q234">
        <v>0</v>
      </c>
      <c r="R234" s="19">
        <f t="shared" si="3"/>
        <v>0</v>
      </c>
    </row>
    <row r="235" spans="1:18" x14ac:dyDescent="0.25">
      <c r="A235" t="s">
        <v>41</v>
      </c>
      <c r="B235" t="s">
        <v>125</v>
      </c>
      <c r="C235" t="s">
        <v>187</v>
      </c>
      <c r="D235" t="s">
        <v>126</v>
      </c>
      <c r="E235" t="s">
        <v>114</v>
      </c>
      <c r="F235" t="s">
        <v>118</v>
      </c>
      <c r="G235" t="s">
        <v>182</v>
      </c>
      <c r="H235" t="s">
        <v>276</v>
      </c>
      <c r="I235">
        <v>315798</v>
      </c>
      <c r="J235" s="19">
        <v>2303.73</v>
      </c>
      <c r="K235" s="20">
        <v>0.8756999007879942</v>
      </c>
      <c r="L235" s="19">
        <v>2630.73</v>
      </c>
      <c r="M235" s="25">
        <v>1.3542382971737637E-5</v>
      </c>
      <c r="N235" s="19">
        <v>33.78</v>
      </c>
      <c r="O235">
        <v>4</v>
      </c>
      <c r="P235" s="19">
        <v>111.52</v>
      </c>
      <c r="Q235">
        <v>0</v>
      </c>
      <c r="R235" s="19">
        <f t="shared" si="3"/>
        <v>111.52</v>
      </c>
    </row>
    <row r="236" spans="1:18" x14ac:dyDescent="0.25">
      <c r="A236" t="s">
        <v>41</v>
      </c>
      <c r="B236" t="s">
        <v>125</v>
      </c>
      <c r="C236" t="s">
        <v>178</v>
      </c>
      <c r="D236" t="s">
        <v>158</v>
      </c>
      <c r="E236" t="s">
        <v>114</v>
      </c>
      <c r="F236" t="s">
        <v>118</v>
      </c>
      <c r="G236" t="s">
        <v>179</v>
      </c>
      <c r="H236" t="s">
        <v>276</v>
      </c>
      <c r="I236">
        <v>226939</v>
      </c>
      <c r="J236" s="19">
        <v>2303.73</v>
      </c>
      <c r="K236" s="20">
        <v>0.8756999007879942</v>
      </c>
      <c r="L236" s="19">
        <v>2630.73</v>
      </c>
      <c r="N236" s="19">
        <v>10.98</v>
      </c>
      <c r="P236">
        <v>0</v>
      </c>
      <c r="Q236">
        <v>0</v>
      </c>
      <c r="R236" s="19">
        <f t="shared" si="3"/>
        <v>0</v>
      </c>
    </row>
    <row r="237" spans="1:18" x14ac:dyDescent="0.25">
      <c r="A237" t="s">
        <v>41</v>
      </c>
      <c r="B237" t="s">
        <v>125</v>
      </c>
      <c r="C237" t="s">
        <v>180</v>
      </c>
      <c r="D237" t="s">
        <v>157</v>
      </c>
      <c r="E237" t="s">
        <v>114</v>
      </c>
      <c r="F237" t="s">
        <v>181</v>
      </c>
      <c r="G237" t="s">
        <v>182</v>
      </c>
      <c r="H237" t="s">
        <v>276</v>
      </c>
      <c r="I237">
        <v>45726</v>
      </c>
      <c r="J237" s="19">
        <v>2303.73</v>
      </c>
      <c r="K237" s="20">
        <v>0.8756999007879942</v>
      </c>
      <c r="L237" s="19">
        <v>2630.73</v>
      </c>
      <c r="M237" s="25">
        <v>1.3540538882644405E-5</v>
      </c>
      <c r="N237" s="19">
        <v>33.78</v>
      </c>
      <c r="O237">
        <v>0</v>
      </c>
      <c r="P237">
        <v>0</v>
      </c>
      <c r="Q237">
        <v>0</v>
      </c>
      <c r="R237" s="19">
        <f t="shared" si="3"/>
        <v>0</v>
      </c>
    </row>
    <row r="238" spans="1:18" x14ac:dyDescent="0.25">
      <c r="A238" t="s">
        <v>41</v>
      </c>
      <c r="B238" t="s">
        <v>125</v>
      </c>
      <c r="C238" t="s">
        <v>183</v>
      </c>
      <c r="D238" t="s">
        <v>157</v>
      </c>
      <c r="E238" t="s">
        <v>127</v>
      </c>
      <c r="F238" t="s">
        <v>181</v>
      </c>
      <c r="G238" t="s">
        <v>182</v>
      </c>
      <c r="H238" t="s">
        <v>276</v>
      </c>
      <c r="I238">
        <v>17999</v>
      </c>
      <c r="J238" s="19">
        <v>2303.73</v>
      </c>
      <c r="K238" s="20">
        <v>0.8756999007879942</v>
      </c>
      <c r="L238" s="19">
        <v>2630.73</v>
      </c>
      <c r="M238" s="25">
        <v>1.3540538882644404E-5</v>
      </c>
      <c r="N238" s="22">
        <v>135.6</v>
      </c>
      <c r="O238">
        <v>0</v>
      </c>
      <c r="P238">
        <v>0</v>
      </c>
      <c r="Q238">
        <v>0</v>
      </c>
      <c r="R238" s="19">
        <f t="shared" si="3"/>
        <v>0</v>
      </c>
    </row>
    <row r="239" spans="1:18" x14ac:dyDescent="0.25">
      <c r="A239" t="s">
        <v>41</v>
      </c>
      <c r="B239" t="s">
        <v>125</v>
      </c>
      <c r="C239" t="s">
        <v>184</v>
      </c>
      <c r="D239" t="s">
        <v>160</v>
      </c>
      <c r="E239" t="s">
        <v>127</v>
      </c>
      <c r="F239" t="s">
        <v>181</v>
      </c>
      <c r="G239" t="s">
        <v>179</v>
      </c>
      <c r="H239" t="s">
        <v>276</v>
      </c>
      <c r="I239">
        <v>16029</v>
      </c>
      <c r="J239" s="19">
        <v>2303.73</v>
      </c>
      <c r="K239" s="20">
        <v>0.8756999007879942</v>
      </c>
      <c r="L239" s="19">
        <v>2630.73</v>
      </c>
      <c r="N239" s="19">
        <v>30.27</v>
      </c>
      <c r="P239">
        <v>0</v>
      </c>
      <c r="Q239">
        <v>0</v>
      </c>
      <c r="R239" s="19">
        <f t="shared" si="3"/>
        <v>0</v>
      </c>
    </row>
    <row r="240" spans="1:18" x14ac:dyDescent="0.25">
      <c r="A240" t="s">
        <v>41</v>
      </c>
      <c r="B240" t="s">
        <v>125</v>
      </c>
      <c r="C240" t="s">
        <v>185</v>
      </c>
      <c r="D240" t="s">
        <v>126</v>
      </c>
      <c r="E240" t="s">
        <v>119</v>
      </c>
      <c r="F240" t="s">
        <v>118</v>
      </c>
      <c r="G240" t="s">
        <v>182</v>
      </c>
      <c r="H240" t="s">
        <v>276</v>
      </c>
      <c r="I240">
        <v>15486</v>
      </c>
      <c r="J240" s="19">
        <v>2303.73</v>
      </c>
      <c r="K240" s="20">
        <v>0.8756999007879942</v>
      </c>
      <c r="L240" s="19">
        <v>2630.73</v>
      </c>
      <c r="M240" s="25">
        <v>1.3542382971737637E-5</v>
      </c>
      <c r="N240" s="19">
        <v>90.79</v>
      </c>
      <c r="O240">
        <v>0</v>
      </c>
      <c r="P240">
        <v>0</v>
      </c>
      <c r="Q240">
        <v>0</v>
      </c>
      <c r="R240" s="19">
        <f t="shared" si="3"/>
        <v>0</v>
      </c>
    </row>
    <row r="241" spans="1:18" x14ac:dyDescent="0.25">
      <c r="A241" t="s">
        <v>41</v>
      </c>
      <c r="B241" t="s">
        <v>125</v>
      </c>
      <c r="C241" t="s">
        <v>186</v>
      </c>
      <c r="D241" t="s">
        <v>111</v>
      </c>
      <c r="E241" t="s">
        <v>119</v>
      </c>
      <c r="F241" t="s">
        <v>118</v>
      </c>
      <c r="G241" t="s">
        <v>182</v>
      </c>
      <c r="H241" t="s">
        <v>276</v>
      </c>
      <c r="I241">
        <v>7083</v>
      </c>
      <c r="J241" s="19">
        <v>2303.73</v>
      </c>
      <c r="K241" s="20">
        <v>0.8756999007879942</v>
      </c>
      <c r="L241" s="19">
        <v>2630.73</v>
      </c>
      <c r="M241" s="25">
        <v>1.4256339795981798E-5</v>
      </c>
      <c r="N241" s="19">
        <v>90.77</v>
      </c>
      <c r="O241">
        <v>0</v>
      </c>
      <c r="P241">
        <v>0</v>
      </c>
      <c r="Q241">
        <v>0</v>
      </c>
      <c r="R241" s="19">
        <f t="shared" si="3"/>
        <v>0</v>
      </c>
    </row>
    <row r="242" spans="1:18" x14ac:dyDescent="0.25">
      <c r="A242" t="s">
        <v>42</v>
      </c>
      <c r="B242" t="s">
        <v>140</v>
      </c>
      <c r="C242" t="s">
        <v>188</v>
      </c>
      <c r="D242" t="s">
        <v>157</v>
      </c>
      <c r="E242" t="s">
        <v>114</v>
      </c>
      <c r="F242" t="s">
        <v>132</v>
      </c>
      <c r="G242" t="s">
        <v>182</v>
      </c>
      <c r="H242" t="s">
        <v>276</v>
      </c>
      <c r="I242">
        <v>5693</v>
      </c>
      <c r="J242" s="19">
        <v>1902302.92</v>
      </c>
      <c r="K242" s="20">
        <v>0.92355516078268141</v>
      </c>
      <c r="L242" s="19">
        <v>2059761.02</v>
      </c>
      <c r="M242" s="20">
        <v>0.13638761486623815</v>
      </c>
      <c r="N242" s="19">
        <v>4.97</v>
      </c>
      <c r="O242">
        <v>776</v>
      </c>
      <c r="P242" s="19">
        <v>3357.08</v>
      </c>
      <c r="Q242" s="19">
        <v>34.619999999999997</v>
      </c>
      <c r="R242" s="19">
        <f t="shared" si="3"/>
        <v>3391.7</v>
      </c>
    </row>
    <row r="243" spans="1:18" x14ac:dyDescent="0.25">
      <c r="A243" t="s">
        <v>42</v>
      </c>
      <c r="B243" t="s">
        <v>140</v>
      </c>
      <c r="C243" t="s">
        <v>189</v>
      </c>
      <c r="D243" t="s">
        <v>157</v>
      </c>
      <c r="E243" t="s">
        <v>127</v>
      </c>
      <c r="F243" t="s">
        <v>132</v>
      </c>
      <c r="G243" t="s">
        <v>182</v>
      </c>
      <c r="H243" t="s">
        <v>276</v>
      </c>
      <c r="I243">
        <v>3352</v>
      </c>
      <c r="J243" s="19">
        <v>1902302.92</v>
      </c>
      <c r="K243" s="20">
        <v>0.92355516078268141</v>
      </c>
      <c r="L243" s="19">
        <v>2059761.02</v>
      </c>
      <c r="M243" s="20">
        <v>0.13638761486623815</v>
      </c>
      <c r="N243" s="19">
        <v>57.63</v>
      </c>
      <c r="O243">
        <v>457</v>
      </c>
      <c r="P243" s="19">
        <v>22864.17</v>
      </c>
      <c r="Q243" s="19">
        <v>-50.04</v>
      </c>
      <c r="R243" s="19">
        <f t="shared" si="3"/>
        <v>22814.129999999997</v>
      </c>
    </row>
    <row r="244" spans="1:18" x14ac:dyDescent="0.25">
      <c r="A244" t="s">
        <v>42</v>
      </c>
      <c r="B244" t="s">
        <v>140</v>
      </c>
      <c r="C244" t="s">
        <v>190</v>
      </c>
      <c r="D244" t="s">
        <v>126</v>
      </c>
      <c r="E244" t="s">
        <v>127</v>
      </c>
      <c r="F244" t="s">
        <v>132</v>
      </c>
      <c r="G244" t="s">
        <v>182</v>
      </c>
      <c r="H244" t="s">
        <v>276</v>
      </c>
      <c r="I244">
        <v>4441</v>
      </c>
      <c r="J244" s="19">
        <v>1902302.92</v>
      </c>
      <c r="K244" s="20">
        <v>0.92355516078268141</v>
      </c>
      <c r="L244" s="19">
        <v>2059761.02</v>
      </c>
      <c r="M244" s="20">
        <v>0.13638761486623815</v>
      </c>
      <c r="N244" s="19">
        <v>57.63</v>
      </c>
      <c r="O244">
        <v>605</v>
      </c>
      <c r="P244" s="19">
        <v>30268.76</v>
      </c>
      <c r="Q244" s="19">
        <v>-150.08000000000001</v>
      </c>
      <c r="R244" s="19">
        <f t="shared" si="3"/>
        <v>30118.679999999997</v>
      </c>
    </row>
    <row r="245" spans="1:18" x14ac:dyDescent="0.25">
      <c r="A245" t="s">
        <v>42</v>
      </c>
      <c r="B245" t="s">
        <v>140</v>
      </c>
      <c r="C245" t="s">
        <v>191</v>
      </c>
      <c r="D245" t="s">
        <v>160</v>
      </c>
      <c r="E245" t="s">
        <v>114</v>
      </c>
      <c r="F245" t="s">
        <v>192</v>
      </c>
      <c r="G245" t="s">
        <v>182</v>
      </c>
      <c r="H245" t="s">
        <v>276</v>
      </c>
      <c r="I245">
        <v>65485</v>
      </c>
      <c r="J245" s="19">
        <v>1902302.92</v>
      </c>
      <c r="K245" s="20">
        <v>0.92355516078268141</v>
      </c>
      <c r="L245" s="19">
        <v>2059761.02</v>
      </c>
      <c r="M245" s="20">
        <v>0.13638761486623815</v>
      </c>
      <c r="N245" s="19">
        <v>4.97</v>
      </c>
      <c r="O245">
        <v>8931</v>
      </c>
      <c r="P245" s="19">
        <v>38636.76</v>
      </c>
      <c r="Q245" s="19">
        <v>372.04</v>
      </c>
      <c r="R245" s="19">
        <f t="shared" si="3"/>
        <v>39008.800000000003</v>
      </c>
    </row>
    <row r="246" spans="1:18" x14ac:dyDescent="0.25">
      <c r="A246" t="s">
        <v>42</v>
      </c>
      <c r="B246" t="s">
        <v>140</v>
      </c>
      <c r="C246" t="s">
        <v>193</v>
      </c>
      <c r="D246" t="s">
        <v>155</v>
      </c>
      <c r="E246" t="s">
        <v>114</v>
      </c>
      <c r="F246" t="s">
        <v>192</v>
      </c>
      <c r="G246" t="s">
        <v>182</v>
      </c>
      <c r="H246" t="s">
        <v>276</v>
      </c>
      <c r="I246">
        <v>94199</v>
      </c>
      <c r="J246" s="19">
        <v>1902302.92</v>
      </c>
      <c r="K246" s="20">
        <v>0.92355516078268141</v>
      </c>
      <c r="L246" s="19">
        <v>2059761.02</v>
      </c>
      <c r="M246" s="20">
        <v>0.13638761486623815</v>
      </c>
      <c r="N246" s="19">
        <v>4.97</v>
      </c>
      <c r="O246">
        <v>12847</v>
      </c>
      <c r="P246" s="19">
        <v>55577.919999999998</v>
      </c>
      <c r="Q246" s="19">
        <v>558.05999999999995</v>
      </c>
      <c r="R246" s="19">
        <f t="shared" si="3"/>
        <v>56135.979999999996</v>
      </c>
    </row>
    <row r="247" spans="1:18" x14ac:dyDescent="0.25">
      <c r="A247" t="s">
        <v>42</v>
      </c>
      <c r="B247" t="s">
        <v>140</v>
      </c>
      <c r="C247" t="s">
        <v>194</v>
      </c>
      <c r="D247" t="s">
        <v>126</v>
      </c>
      <c r="E247" t="s">
        <v>119</v>
      </c>
      <c r="F247" t="s">
        <v>192</v>
      </c>
      <c r="G247" t="s">
        <v>182</v>
      </c>
      <c r="H247" t="s">
        <v>276</v>
      </c>
      <c r="I247">
        <v>1435</v>
      </c>
      <c r="J247" s="19">
        <v>1902302.92</v>
      </c>
      <c r="K247" s="20">
        <v>0.92355516078268141</v>
      </c>
      <c r="L247" s="19">
        <v>2059761.02</v>
      </c>
      <c r="M247" s="20">
        <v>0.13638761486623815</v>
      </c>
      <c r="N247" s="19">
        <v>27.46</v>
      </c>
      <c r="O247">
        <v>195</v>
      </c>
      <c r="P247" s="19">
        <v>4648.6400000000003</v>
      </c>
      <c r="Q247" s="19">
        <v>47.68</v>
      </c>
      <c r="R247" s="19">
        <f t="shared" si="3"/>
        <v>4696.3200000000006</v>
      </c>
    </row>
    <row r="248" spans="1:18" x14ac:dyDescent="0.25">
      <c r="A248" t="s">
        <v>42</v>
      </c>
      <c r="B248" t="s">
        <v>140</v>
      </c>
      <c r="C248" t="s">
        <v>195</v>
      </c>
      <c r="D248" t="s">
        <v>160</v>
      </c>
      <c r="E248" t="s">
        <v>119</v>
      </c>
      <c r="F248" t="s">
        <v>192</v>
      </c>
      <c r="G248" t="s">
        <v>182</v>
      </c>
      <c r="H248" t="s">
        <v>276</v>
      </c>
      <c r="I248">
        <v>3587</v>
      </c>
      <c r="J248" s="19">
        <v>1902302.92</v>
      </c>
      <c r="K248" s="20">
        <v>0.92355516078268141</v>
      </c>
      <c r="L248" s="19">
        <v>2059761.02</v>
      </c>
      <c r="M248" s="20">
        <v>0.13638761486623815</v>
      </c>
      <c r="N248" s="19">
        <v>27.46</v>
      </c>
      <c r="O248">
        <v>489</v>
      </c>
      <c r="P248" s="19">
        <v>11657.36</v>
      </c>
      <c r="Q248" s="19">
        <v>23.83</v>
      </c>
      <c r="R248" s="19">
        <f t="shared" si="3"/>
        <v>11681.19</v>
      </c>
    </row>
    <row r="249" spans="1:18" x14ac:dyDescent="0.25">
      <c r="A249" t="s">
        <v>43</v>
      </c>
      <c r="B249" t="s">
        <v>131</v>
      </c>
      <c r="C249" t="s">
        <v>188</v>
      </c>
      <c r="D249" t="s">
        <v>157</v>
      </c>
      <c r="E249" t="s">
        <v>114</v>
      </c>
      <c r="F249" t="s">
        <v>132</v>
      </c>
      <c r="G249" t="s">
        <v>182</v>
      </c>
      <c r="H249" t="s">
        <v>276</v>
      </c>
      <c r="I249">
        <v>5693</v>
      </c>
      <c r="J249" s="19">
        <v>590715.27</v>
      </c>
      <c r="K249" s="20">
        <v>0.93158937434579892</v>
      </c>
      <c r="L249" s="19">
        <v>634094.04</v>
      </c>
      <c r="M249" s="24">
        <v>4.1986702766370933E-2</v>
      </c>
      <c r="N249" s="19">
        <v>4.97</v>
      </c>
      <c r="O249">
        <v>239</v>
      </c>
      <c r="P249" s="19">
        <v>1042.94</v>
      </c>
      <c r="Q249" s="19">
        <v>13.08</v>
      </c>
      <c r="R249" s="19">
        <f t="shared" si="3"/>
        <v>1056.02</v>
      </c>
    </row>
    <row r="250" spans="1:18" x14ac:dyDescent="0.25">
      <c r="A250" t="s">
        <v>43</v>
      </c>
      <c r="B250" t="s">
        <v>131</v>
      </c>
      <c r="C250" t="s">
        <v>189</v>
      </c>
      <c r="D250" t="s">
        <v>157</v>
      </c>
      <c r="E250" t="s">
        <v>127</v>
      </c>
      <c r="F250" t="s">
        <v>132</v>
      </c>
      <c r="G250" t="s">
        <v>182</v>
      </c>
      <c r="H250" t="s">
        <v>276</v>
      </c>
      <c r="I250">
        <v>3352</v>
      </c>
      <c r="J250" s="19">
        <v>590715.27</v>
      </c>
      <c r="K250" s="20">
        <v>0.93158937434579892</v>
      </c>
      <c r="L250" s="19">
        <v>634094.04</v>
      </c>
      <c r="M250" s="24">
        <v>4.1986702766370933E-2</v>
      </c>
      <c r="N250" s="19">
        <v>57.63</v>
      </c>
      <c r="O250">
        <v>140</v>
      </c>
      <c r="P250" s="19">
        <v>7065.27</v>
      </c>
      <c r="Q250" s="19">
        <v>-50.47</v>
      </c>
      <c r="R250" s="19">
        <f t="shared" si="3"/>
        <v>7014.8</v>
      </c>
    </row>
    <row r="251" spans="1:18" x14ac:dyDescent="0.25">
      <c r="A251" t="s">
        <v>43</v>
      </c>
      <c r="B251" t="s">
        <v>131</v>
      </c>
      <c r="C251" t="s">
        <v>190</v>
      </c>
      <c r="D251" t="s">
        <v>126</v>
      </c>
      <c r="E251" t="s">
        <v>127</v>
      </c>
      <c r="F251" t="s">
        <v>132</v>
      </c>
      <c r="G251" t="s">
        <v>182</v>
      </c>
      <c r="H251" t="s">
        <v>276</v>
      </c>
      <c r="I251">
        <v>4441</v>
      </c>
      <c r="J251" s="19">
        <v>590715.27</v>
      </c>
      <c r="K251" s="20">
        <v>0.93158937434579892</v>
      </c>
      <c r="L251" s="19">
        <v>634094.04</v>
      </c>
      <c r="M251" s="24">
        <v>4.1986702766370933E-2</v>
      </c>
      <c r="N251" s="19">
        <v>57.63</v>
      </c>
      <c r="O251">
        <v>186</v>
      </c>
      <c r="P251" s="19">
        <v>9386.7199999999993</v>
      </c>
      <c r="Q251" s="19">
        <v>-50.47</v>
      </c>
      <c r="R251" s="19">
        <f t="shared" si="3"/>
        <v>9336.25</v>
      </c>
    </row>
    <row r="252" spans="1:18" x14ac:dyDescent="0.25">
      <c r="A252" t="s">
        <v>43</v>
      </c>
      <c r="B252" t="s">
        <v>131</v>
      </c>
      <c r="C252" t="s">
        <v>191</v>
      </c>
      <c r="D252" t="s">
        <v>160</v>
      </c>
      <c r="E252" t="s">
        <v>114</v>
      </c>
      <c r="F252" t="s">
        <v>192</v>
      </c>
      <c r="G252" t="s">
        <v>182</v>
      </c>
      <c r="H252" t="s">
        <v>276</v>
      </c>
      <c r="I252">
        <v>65485</v>
      </c>
      <c r="J252" s="19">
        <v>590715.27</v>
      </c>
      <c r="K252" s="20">
        <v>0.93158937434579892</v>
      </c>
      <c r="L252" s="19">
        <v>634094.04</v>
      </c>
      <c r="M252" s="24">
        <v>4.1986702766370933E-2</v>
      </c>
      <c r="N252" s="19">
        <v>4.97</v>
      </c>
      <c r="O252">
        <v>2749</v>
      </c>
      <c r="P252" s="19">
        <v>11996.02</v>
      </c>
      <c r="Q252" s="19">
        <v>113.45</v>
      </c>
      <c r="R252" s="19">
        <f t="shared" si="3"/>
        <v>12109.470000000001</v>
      </c>
    </row>
    <row r="253" spans="1:18" x14ac:dyDescent="0.25">
      <c r="A253" t="s">
        <v>43</v>
      </c>
      <c r="B253" t="s">
        <v>131</v>
      </c>
      <c r="C253" t="s">
        <v>193</v>
      </c>
      <c r="D253" t="s">
        <v>155</v>
      </c>
      <c r="E253" t="s">
        <v>114</v>
      </c>
      <c r="F253" t="s">
        <v>192</v>
      </c>
      <c r="G253" t="s">
        <v>182</v>
      </c>
      <c r="H253" t="s">
        <v>276</v>
      </c>
      <c r="I253">
        <v>94199</v>
      </c>
      <c r="J253" s="19">
        <v>590715.27</v>
      </c>
      <c r="K253" s="20">
        <v>0.93158937434579892</v>
      </c>
      <c r="L253" s="19">
        <v>634094.04</v>
      </c>
      <c r="M253" s="24">
        <v>4.1986702766370933E-2</v>
      </c>
      <c r="N253" s="19">
        <v>4.97</v>
      </c>
      <c r="O253">
        <v>3955</v>
      </c>
      <c r="P253" s="19">
        <v>17258.73</v>
      </c>
      <c r="Q253" s="22">
        <v>157.1</v>
      </c>
      <c r="R253" s="19">
        <f t="shared" si="3"/>
        <v>17415.829999999998</v>
      </c>
    </row>
    <row r="254" spans="1:18" x14ac:dyDescent="0.25">
      <c r="A254" t="s">
        <v>43</v>
      </c>
      <c r="B254" t="s">
        <v>131</v>
      </c>
      <c r="C254" t="s">
        <v>194</v>
      </c>
      <c r="D254" t="s">
        <v>126</v>
      </c>
      <c r="E254" t="s">
        <v>119</v>
      </c>
      <c r="F254" t="s">
        <v>192</v>
      </c>
      <c r="G254" t="s">
        <v>182</v>
      </c>
      <c r="H254" t="s">
        <v>276</v>
      </c>
      <c r="I254">
        <v>1435</v>
      </c>
      <c r="J254" s="19">
        <v>590715.27</v>
      </c>
      <c r="K254" s="20">
        <v>0.93158937434579892</v>
      </c>
      <c r="L254" s="19">
        <v>634094.04</v>
      </c>
      <c r="M254" s="24">
        <v>4.1986702766370933E-2</v>
      </c>
      <c r="N254" s="19">
        <v>27.46</v>
      </c>
      <c r="O254">
        <v>60</v>
      </c>
      <c r="P254" s="19">
        <v>1442.79</v>
      </c>
      <c r="Q254">
        <v>0</v>
      </c>
      <c r="R254" s="19">
        <f t="shared" si="3"/>
        <v>1442.79</v>
      </c>
    </row>
    <row r="255" spans="1:18" x14ac:dyDescent="0.25">
      <c r="A255" t="s">
        <v>43</v>
      </c>
      <c r="B255" t="s">
        <v>131</v>
      </c>
      <c r="C255" t="s">
        <v>195</v>
      </c>
      <c r="D255" t="s">
        <v>160</v>
      </c>
      <c r="E255" t="s">
        <v>119</v>
      </c>
      <c r="F255" t="s">
        <v>192</v>
      </c>
      <c r="G255" t="s">
        <v>182</v>
      </c>
      <c r="H255" t="s">
        <v>276</v>
      </c>
      <c r="I255">
        <v>3587</v>
      </c>
      <c r="J255" s="19">
        <v>590715.27</v>
      </c>
      <c r="K255" s="20">
        <v>0.93158937434579892</v>
      </c>
      <c r="L255" s="19">
        <v>634094.04</v>
      </c>
      <c r="M255" s="24">
        <v>4.1986702766370933E-2</v>
      </c>
      <c r="N255" s="19">
        <v>27.46</v>
      </c>
      <c r="O255">
        <v>150</v>
      </c>
      <c r="P255" s="19">
        <v>3606.98</v>
      </c>
      <c r="Q255" s="19">
        <v>24.05</v>
      </c>
      <c r="R255" s="19">
        <f t="shared" si="3"/>
        <v>3631.03</v>
      </c>
    </row>
    <row r="256" spans="1:18" x14ac:dyDescent="0.25">
      <c r="A256" t="s">
        <v>44</v>
      </c>
      <c r="B256" t="s">
        <v>123</v>
      </c>
      <c r="C256" t="s">
        <v>202</v>
      </c>
      <c r="D256" t="s">
        <v>126</v>
      </c>
      <c r="E256" t="s">
        <v>114</v>
      </c>
      <c r="F256" t="s">
        <v>124</v>
      </c>
      <c r="G256" t="s">
        <v>179</v>
      </c>
      <c r="H256" t="s">
        <v>276</v>
      </c>
      <c r="I256">
        <v>178855</v>
      </c>
      <c r="J256" s="19">
        <v>26492.87</v>
      </c>
      <c r="K256" s="20">
        <v>0.82691066992484319</v>
      </c>
      <c r="L256" s="19">
        <v>32038.37</v>
      </c>
      <c r="N256" s="19">
        <v>0.97</v>
      </c>
      <c r="P256">
        <v>0</v>
      </c>
      <c r="Q256">
        <v>0</v>
      </c>
      <c r="R256" s="19">
        <f t="shared" si="3"/>
        <v>0</v>
      </c>
    </row>
    <row r="257" spans="1:18" x14ac:dyDescent="0.25">
      <c r="A257" t="s">
        <v>44</v>
      </c>
      <c r="B257" t="s">
        <v>123</v>
      </c>
      <c r="C257" t="s">
        <v>203</v>
      </c>
      <c r="D257" t="s">
        <v>152</v>
      </c>
      <c r="E257" t="s">
        <v>114</v>
      </c>
      <c r="F257" t="s">
        <v>124</v>
      </c>
      <c r="G257" t="s">
        <v>182</v>
      </c>
      <c r="H257" t="s">
        <v>276</v>
      </c>
      <c r="I257">
        <v>158845</v>
      </c>
      <c r="J257" s="19">
        <v>26492.87</v>
      </c>
      <c r="K257" s="20">
        <v>0.82691066992484319</v>
      </c>
      <c r="L257" s="19">
        <v>32038.37</v>
      </c>
      <c r="M257" s="21">
        <v>3.0490084746658173E-3</v>
      </c>
      <c r="N257" s="19">
        <v>2.06</v>
      </c>
      <c r="O257">
        <v>484</v>
      </c>
      <c r="P257" s="19">
        <v>777.06</v>
      </c>
      <c r="Q257" s="19">
        <v>9.6300000000000008</v>
      </c>
      <c r="R257" s="19">
        <f t="shared" si="3"/>
        <v>786.68999999999994</v>
      </c>
    </row>
    <row r="258" spans="1:18" x14ac:dyDescent="0.25">
      <c r="A258" t="s">
        <v>44</v>
      </c>
      <c r="B258" t="s">
        <v>123</v>
      </c>
      <c r="C258" t="s">
        <v>204</v>
      </c>
      <c r="D258" t="s">
        <v>111</v>
      </c>
      <c r="E258" t="s">
        <v>114</v>
      </c>
      <c r="F258" t="s">
        <v>124</v>
      </c>
      <c r="G258" t="s">
        <v>179</v>
      </c>
      <c r="H258" t="s">
        <v>276</v>
      </c>
      <c r="I258">
        <v>91103</v>
      </c>
      <c r="J258" s="19">
        <v>26492.87</v>
      </c>
      <c r="K258" s="20">
        <v>0.82691066992484319</v>
      </c>
      <c r="L258" s="19">
        <v>32038.37</v>
      </c>
      <c r="N258" s="19">
        <v>2.09</v>
      </c>
      <c r="P258">
        <v>0</v>
      </c>
      <c r="Q258">
        <v>0</v>
      </c>
      <c r="R258" s="19">
        <f t="shared" ref="R258:R321" si="4">SUM(P258+Q258)</f>
        <v>0</v>
      </c>
    </row>
    <row r="259" spans="1:18" x14ac:dyDescent="0.25">
      <c r="A259" t="s">
        <v>44</v>
      </c>
      <c r="B259" t="s">
        <v>123</v>
      </c>
      <c r="C259" t="s">
        <v>205</v>
      </c>
      <c r="D259" t="s">
        <v>126</v>
      </c>
      <c r="E259" t="s">
        <v>127</v>
      </c>
      <c r="F259" t="s">
        <v>206</v>
      </c>
      <c r="G259" t="s">
        <v>179</v>
      </c>
      <c r="H259" t="s">
        <v>276</v>
      </c>
      <c r="I259">
        <v>16996</v>
      </c>
      <c r="J259" s="19">
        <v>26492.87</v>
      </c>
      <c r="K259" s="20">
        <v>0.82691066992484319</v>
      </c>
      <c r="L259" s="19">
        <v>32038.37</v>
      </c>
      <c r="N259" s="19">
        <v>22.13</v>
      </c>
      <c r="P259">
        <v>0</v>
      </c>
      <c r="Q259">
        <v>0</v>
      </c>
      <c r="R259" s="19">
        <f t="shared" si="4"/>
        <v>0</v>
      </c>
    </row>
    <row r="260" spans="1:18" x14ac:dyDescent="0.25">
      <c r="A260" t="s">
        <v>44</v>
      </c>
      <c r="B260" t="s">
        <v>123</v>
      </c>
      <c r="C260" t="s">
        <v>207</v>
      </c>
      <c r="D260" t="s">
        <v>147</v>
      </c>
      <c r="E260" t="s">
        <v>127</v>
      </c>
      <c r="F260" t="s">
        <v>124</v>
      </c>
      <c r="G260" t="s">
        <v>179</v>
      </c>
      <c r="H260" t="s">
        <v>276</v>
      </c>
      <c r="I260">
        <v>0</v>
      </c>
      <c r="J260" s="19">
        <v>26492.87</v>
      </c>
      <c r="K260" s="20">
        <v>0.82691066992484319</v>
      </c>
      <c r="L260" s="19">
        <v>32038.37</v>
      </c>
      <c r="N260" s="19">
        <v>5.93</v>
      </c>
      <c r="P260">
        <v>0</v>
      </c>
      <c r="Q260">
        <v>0</v>
      </c>
      <c r="R260" s="19">
        <f t="shared" si="4"/>
        <v>0</v>
      </c>
    </row>
    <row r="261" spans="1:18" x14ac:dyDescent="0.25">
      <c r="A261" t="s">
        <v>44</v>
      </c>
      <c r="B261" t="s">
        <v>123</v>
      </c>
      <c r="C261" t="s">
        <v>208</v>
      </c>
      <c r="D261" t="s">
        <v>111</v>
      </c>
      <c r="E261" t="s">
        <v>119</v>
      </c>
      <c r="F261" t="s">
        <v>124</v>
      </c>
      <c r="G261" t="s">
        <v>179</v>
      </c>
      <c r="H261" t="s">
        <v>276</v>
      </c>
      <c r="I261">
        <v>5766</v>
      </c>
      <c r="J261" s="19">
        <v>26492.87</v>
      </c>
      <c r="K261" s="20">
        <v>0.82691066992484319</v>
      </c>
      <c r="L261" s="19">
        <v>32038.37</v>
      </c>
      <c r="N261" s="19">
        <v>2.58</v>
      </c>
      <c r="P261">
        <v>0</v>
      </c>
      <c r="Q261">
        <v>0</v>
      </c>
      <c r="R261" s="19">
        <f t="shared" si="4"/>
        <v>0</v>
      </c>
    </row>
    <row r="262" spans="1:18" x14ac:dyDescent="0.25">
      <c r="A262" t="s">
        <v>44</v>
      </c>
      <c r="B262" t="s">
        <v>123</v>
      </c>
      <c r="C262" t="s">
        <v>209</v>
      </c>
      <c r="D262" t="s">
        <v>152</v>
      </c>
      <c r="E262" t="s">
        <v>119</v>
      </c>
      <c r="F262" t="s">
        <v>124</v>
      </c>
      <c r="G262" t="s">
        <v>182</v>
      </c>
      <c r="H262" t="s">
        <v>276</v>
      </c>
      <c r="I262">
        <v>9771</v>
      </c>
      <c r="J262" s="19">
        <v>26492.87</v>
      </c>
      <c r="K262" s="20">
        <v>0.82691066992484319</v>
      </c>
      <c r="L262" s="19">
        <v>32038.37</v>
      </c>
      <c r="M262" s="21">
        <v>3.0490084746658173E-3</v>
      </c>
      <c r="N262" s="19">
        <v>2.54</v>
      </c>
      <c r="O262">
        <v>29</v>
      </c>
      <c r="P262" s="19">
        <v>57.26</v>
      </c>
      <c r="Q262">
        <v>0</v>
      </c>
      <c r="R262" s="19">
        <f t="shared" si="4"/>
        <v>57.26</v>
      </c>
    </row>
    <row r="263" spans="1:18" x14ac:dyDescent="0.25">
      <c r="A263" t="s">
        <v>45</v>
      </c>
      <c r="B263" t="s">
        <v>123</v>
      </c>
      <c r="C263" t="s">
        <v>202</v>
      </c>
      <c r="D263" t="s">
        <v>126</v>
      </c>
      <c r="E263" t="s">
        <v>114</v>
      </c>
      <c r="F263" t="s">
        <v>124</v>
      </c>
      <c r="G263" t="s">
        <v>182</v>
      </c>
      <c r="H263" t="s">
        <v>276</v>
      </c>
      <c r="I263">
        <v>178855</v>
      </c>
      <c r="J263" s="19">
        <v>190057.51</v>
      </c>
      <c r="K263" s="20">
        <v>0.78308587341712077</v>
      </c>
      <c r="L263" s="19">
        <v>242703.28</v>
      </c>
      <c r="M263" s="24">
        <v>2.9095146809285547E-2</v>
      </c>
      <c r="N263" s="19">
        <v>0.97</v>
      </c>
      <c r="O263">
        <v>5203</v>
      </c>
      <c r="P263" s="19">
        <v>3724.91</v>
      </c>
      <c r="Q263" s="22">
        <v>40.799999999999997</v>
      </c>
      <c r="R263" s="19">
        <f t="shared" si="4"/>
        <v>3765.71</v>
      </c>
    </row>
    <row r="264" spans="1:18" x14ac:dyDescent="0.25">
      <c r="A264" t="s">
        <v>45</v>
      </c>
      <c r="B264" t="s">
        <v>123</v>
      </c>
      <c r="C264" t="s">
        <v>203</v>
      </c>
      <c r="D264" t="s">
        <v>152</v>
      </c>
      <c r="E264" t="s">
        <v>114</v>
      </c>
      <c r="F264" t="s">
        <v>124</v>
      </c>
      <c r="G264" t="s">
        <v>182</v>
      </c>
      <c r="H264" t="s">
        <v>276</v>
      </c>
      <c r="I264">
        <v>158845</v>
      </c>
      <c r="J264" s="19">
        <v>190057.51</v>
      </c>
      <c r="K264" s="20">
        <v>0.78308587341712077</v>
      </c>
      <c r="L264" s="19">
        <v>242703.28</v>
      </c>
      <c r="M264" s="24">
        <v>2.3097440898185231E-2</v>
      </c>
      <c r="N264" s="19">
        <v>2.06</v>
      </c>
      <c r="O264">
        <v>3668</v>
      </c>
      <c r="P264" s="19">
        <v>5576.83</v>
      </c>
      <c r="Q264" s="19">
        <v>57.77</v>
      </c>
      <c r="R264" s="19">
        <f t="shared" si="4"/>
        <v>5634.6</v>
      </c>
    </row>
    <row r="265" spans="1:18" x14ac:dyDescent="0.25">
      <c r="A265" t="s">
        <v>45</v>
      </c>
      <c r="B265" t="s">
        <v>123</v>
      </c>
      <c r="C265" t="s">
        <v>204</v>
      </c>
      <c r="D265" t="s">
        <v>111</v>
      </c>
      <c r="E265" t="s">
        <v>114</v>
      </c>
      <c r="F265" t="s">
        <v>124</v>
      </c>
      <c r="G265" t="s">
        <v>182</v>
      </c>
      <c r="H265" t="s">
        <v>276</v>
      </c>
      <c r="I265">
        <v>91103</v>
      </c>
      <c r="J265" s="19">
        <v>190057.51</v>
      </c>
      <c r="K265" s="20">
        <v>0.78308587341712077</v>
      </c>
      <c r="L265" s="19">
        <v>242703.28</v>
      </c>
      <c r="M265" s="24">
        <v>2.2055112981464425E-2</v>
      </c>
      <c r="N265" s="19">
        <v>2.09</v>
      </c>
      <c r="O265">
        <v>2009</v>
      </c>
      <c r="P265" s="19">
        <v>3098.97</v>
      </c>
      <c r="Q265" s="19">
        <v>55.53</v>
      </c>
      <c r="R265" s="19">
        <f t="shared" si="4"/>
        <v>3154.5</v>
      </c>
    </row>
    <row r="266" spans="1:18" x14ac:dyDescent="0.25">
      <c r="A266" t="s">
        <v>45</v>
      </c>
      <c r="B266" t="s">
        <v>123</v>
      </c>
      <c r="C266" t="s">
        <v>205</v>
      </c>
      <c r="D266" t="s">
        <v>126</v>
      </c>
      <c r="E266" t="s">
        <v>127</v>
      </c>
      <c r="F266" t="s">
        <v>206</v>
      </c>
      <c r="G266" t="s">
        <v>182</v>
      </c>
      <c r="H266" t="s">
        <v>276</v>
      </c>
      <c r="I266">
        <v>16996</v>
      </c>
      <c r="J266" s="19">
        <v>190057.51</v>
      </c>
      <c r="K266" s="20">
        <v>0.78308587341712077</v>
      </c>
      <c r="L266" s="19">
        <v>242703.28</v>
      </c>
      <c r="M266" s="24">
        <v>2.9095146809285547E-2</v>
      </c>
      <c r="N266" s="19">
        <v>22.13</v>
      </c>
      <c r="O266">
        <v>494</v>
      </c>
      <c r="P266" s="19">
        <v>8047.22</v>
      </c>
      <c r="Q266" s="19">
        <v>-32.58</v>
      </c>
      <c r="R266" s="19">
        <f t="shared" si="4"/>
        <v>8014.64</v>
      </c>
    </row>
    <row r="267" spans="1:18" x14ac:dyDescent="0.25">
      <c r="A267" t="s">
        <v>45</v>
      </c>
      <c r="B267" t="s">
        <v>123</v>
      </c>
      <c r="C267" t="s">
        <v>207</v>
      </c>
      <c r="D267" t="s">
        <v>147</v>
      </c>
      <c r="E267" t="s">
        <v>127</v>
      </c>
      <c r="F267" t="s">
        <v>124</v>
      </c>
      <c r="G267" t="s">
        <v>182</v>
      </c>
      <c r="H267" t="s">
        <v>276</v>
      </c>
      <c r="I267">
        <v>0</v>
      </c>
      <c r="J267" s="19">
        <v>190057.51</v>
      </c>
      <c r="K267" s="20">
        <v>0.78308587341712077</v>
      </c>
      <c r="L267" s="19">
        <v>242703.28</v>
      </c>
      <c r="M267" s="24">
        <v>5.4688917182478675E-2</v>
      </c>
      <c r="N267" s="19">
        <v>5.93</v>
      </c>
      <c r="O267">
        <v>0</v>
      </c>
      <c r="P267">
        <v>0</v>
      </c>
      <c r="Q267">
        <v>0</v>
      </c>
      <c r="R267" s="19">
        <f t="shared" si="4"/>
        <v>0</v>
      </c>
    </row>
    <row r="268" spans="1:18" x14ac:dyDescent="0.25">
      <c r="A268" t="s">
        <v>45</v>
      </c>
      <c r="B268" t="s">
        <v>123</v>
      </c>
      <c r="C268" t="s">
        <v>208</v>
      </c>
      <c r="D268" t="s">
        <v>111</v>
      </c>
      <c r="E268" t="s">
        <v>119</v>
      </c>
      <c r="F268" t="s">
        <v>124</v>
      </c>
      <c r="G268" t="s">
        <v>182</v>
      </c>
      <c r="H268" t="s">
        <v>276</v>
      </c>
      <c r="I268">
        <v>5766</v>
      </c>
      <c r="J268" s="19">
        <v>190057.51</v>
      </c>
      <c r="K268" s="20">
        <v>0.78308587341712077</v>
      </c>
      <c r="L268" s="19">
        <v>242703.28</v>
      </c>
      <c r="M268" s="24">
        <v>2.2055112981464425E-2</v>
      </c>
      <c r="N268" s="19">
        <v>2.58</v>
      </c>
      <c r="O268">
        <v>127</v>
      </c>
      <c r="P268" s="19">
        <v>241.19</v>
      </c>
      <c r="Q268">
        <v>0</v>
      </c>
      <c r="R268" s="19">
        <f t="shared" si="4"/>
        <v>241.19</v>
      </c>
    </row>
    <row r="269" spans="1:18" x14ac:dyDescent="0.25">
      <c r="A269" t="s">
        <v>45</v>
      </c>
      <c r="B269" t="s">
        <v>123</v>
      </c>
      <c r="C269" t="s">
        <v>209</v>
      </c>
      <c r="D269" t="s">
        <v>152</v>
      </c>
      <c r="E269" t="s">
        <v>119</v>
      </c>
      <c r="F269" t="s">
        <v>124</v>
      </c>
      <c r="G269" t="s">
        <v>182</v>
      </c>
      <c r="H269" t="s">
        <v>276</v>
      </c>
      <c r="I269">
        <v>9771</v>
      </c>
      <c r="J269" s="19">
        <v>190057.51</v>
      </c>
      <c r="K269" s="20">
        <v>0.78308587341712077</v>
      </c>
      <c r="L269" s="19">
        <v>242703.28</v>
      </c>
      <c r="M269" s="24">
        <v>2.3097440898185231E-2</v>
      </c>
      <c r="N269" s="19">
        <v>2.54</v>
      </c>
      <c r="O269">
        <v>225</v>
      </c>
      <c r="P269" s="19">
        <v>420.68</v>
      </c>
      <c r="Q269" s="19">
        <v>1.87</v>
      </c>
      <c r="R269" s="19">
        <f t="shared" si="4"/>
        <v>422.55</v>
      </c>
    </row>
    <row r="270" spans="1:18" x14ac:dyDescent="0.25">
      <c r="A270" t="s">
        <v>46</v>
      </c>
      <c r="B270" t="s">
        <v>139</v>
      </c>
      <c r="C270" t="s">
        <v>220</v>
      </c>
      <c r="D270" t="s">
        <v>156</v>
      </c>
      <c r="E270" t="s">
        <v>114</v>
      </c>
      <c r="F270" t="s">
        <v>135</v>
      </c>
      <c r="G270" t="s">
        <v>182</v>
      </c>
      <c r="H270" t="s">
        <v>276</v>
      </c>
      <c r="I270">
        <v>50953</v>
      </c>
      <c r="J270" s="19">
        <v>4609758.57</v>
      </c>
      <c r="K270" s="20">
        <v>0.67592243412879616</v>
      </c>
      <c r="L270" s="19">
        <v>6819952.0200000005</v>
      </c>
      <c r="M270" s="23">
        <v>0.1888330259922695</v>
      </c>
      <c r="N270" s="19">
        <v>26.16</v>
      </c>
      <c r="O270">
        <v>9621</v>
      </c>
      <c r="P270" s="19">
        <v>160337.89000000001</v>
      </c>
      <c r="Q270" s="19">
        <v>2149.86</v>
      </c>
      <c r="R270" s="19">
        <f t="shared" si="4"/>
        <v>162487.75</v>
      </c>
    </row>
    <row r="271" spans="1:18" x14ac:dyDescent="0.25">
      <c r="A271" t="s">
        <v>46</v>
      </c>
      <c r="B271" t="s">
        <v>139</v>
      </c>
      <c r="C271" t="s">
        <v>221</v>
      </c>
      <c r="D271" t="s">
        <v>160</v>
      </c>
      <c r="E271" t="s">
        <v>114</v>
      </c>
      <c r="F271" t="s">
        <v>135</v>
      </c>
      <c r="G271" t="s">
        <v>182</v>
      </c>
      <c r="H271" t="s">
        <v>276</v>
      </c>
      <c r="I271">
        <v>48820</v>
      </c>
      <c r="J271" s="19">
        <v>4609758.57</v>
      </c>
      <c r="K271" s="20">
        <v>0.67592243412879616</v>
      </c>
      <c r="L271" s="19">
        <v>6819952.0200000005</v>
      </c>
      <c r="M271" s="20">
        <v>0.20269609500369565</v>
      </c>
      <c r="N271" s="22">
        <v>24.2</v>
      </c>
      <c r="O271">
        <v>9895</v>
      </c>
      <c r="P271" s="19">
        <v>152549.01</v>
      </c>
      <c r="Q271" s="19">
        <v>1618.78</v>
      </c>
      <c r="R271" s="19">
        <f t="shared" si="4"/>
        <v>154167.79</v>
      </c>
    </row>
    <row r="272" spans="1:18" x14ac:dyDescent="0.25">
      <c r="A272" t="s">
        <v>46</v>
      </c>
      <c r="B272" t="s">
        <v>139</v>
      </c>
      <c r="C272" t="s">
        <v>222</v>
      </c>
      <c r="D272" t="s">
        <v>126</v>
      </c>
      <c r="E272" t="s">
        <v>114</v>
      </c>
      <c r="F272" t="s">
        <v>223</v>
      </c>
      <c r="G272" t="s">
        <v>182</v>
      </c>
      <c r="H272" t="s">
        <v>276</v>
      </c>
      <c r="I272">
        <v>13645</v>
      </c>
      <c r="J272" s="19">
        <v>4609758.57</v>
      </c>
      <c r="K272" s="20">
        <v>0.67592243412879616</v>
      </c>
      <c r="L272" s="19">
        <v>6819952.0200000005</v>
      </c>
      <c r="M272" s="23">
        <v>0.1888330259922695</v>
      </c>
      <c r="N272" s="19">
        <v>26.16</v>
      </c>
      <c r="O272">
        <v>2576</v>
      </c>
      <c r="P272" s="19">
        <v>42930.09</v>
      </c>
      <c r="Q272" s="22">
        <v>483.3</v>
      </c>
      <c r="R272" s="19">
        <f t="shared" si="4"/>
        <v>43413.39</v>
      </c>
    </row>
    <row r="273" spans="1:18" x14ac:dyDescent="0.25">
      <c r="A273" t="s">
        <v>46</v>
      </c>
      <c r="B273" t="s">
        <v>139</v>
      </c>
      <c r="C273" t="s">
        <v>224</v>
      </c>
      <c r="D273" t="s">
        <v>126</v>
      </c>
      <c r="E273" t="s">
        <v>127</v>
      </c>
      <c r="F273" t="s">
        <v>223</v>
      </c>
      <c r="G273" t="s">
        <v>182</v>
      </c>
      <c r="H273" t="s">
        <v>276</v>
      </c>
      <c r="I273">
        <v>2501</v>
      </c>
      <c r="J273" s="19">
        <v>4609758.57</v>
      </c>
      <c r="K273" s="20">
        <v>0.67592243412879616</v>
      </c>
      <c r="L273" s="19">
        <v>6819952.0200000005</v>
      </c>
      <c r="M273" s="23">
        <v>0.1888330259922695</v>
      </c>
      <c r="N273" s="19">
        <v>107.29</v>
      </c>
      <c r="O273">
        <v>472</v>
      </c>
      <c r="P273" s="19">
        <v>32175.55</v>
      </c>
      <c r="Q273" s="19">
        <v>-204.49</v>
      </c>
      <c r="R273" s="19">
        <f t="shared" si="4"/>
        <v>31971.059999999998</v>
      </c>
    </row>
    <row r="274" spans="1:18" x14ac:dyDescent="0.25">
      <c r="A274" t="s">
        <v>46</v>
      </c>
      <c r="B274" t="s">
        <v>139</v>
      </c>
      <c r="C274" t="s">
        <v>225</v>
      </c>
      <c r="D274" t="s">
        <v>160</v>
      </c>
      <c r="E274" t="s">
        <v>127</v>
      </c>
      <c r="F274" t="s">
        <v>223</v>
      </c>
      <c r="G274" t="s">
        <v>182</v>
      </c>
      <c r="H274" t="s">
        <v>276</v>
      </c>
      <c r="I274">
        <v>3578</v>
      </c>
      <c r="J274" s="19">
        <v>4609758.57</v>
      </c>
      <c r="K274" s="20">
        <v>0.67592243412879616</v>
      </c>
      <c r="L274" s="19">
        <v>6819952.0200000005</v>
      </c>
      <c r="M274" s="20">
        <v>0.20269609500369565</v>
      </c>
      <c r="N274" s="19">
        <v>67.69</v>
      </c>
      <c r="O274">
        <v>725</v>
      </c>
      <c r="P274" s="22">
        <v>31180.799999999999</v>
      </c>
      <c r="Q274" s="19">
        <v>-559.09</v>
      </c>
      <c r="R274" s="19">
        <f t="shared" si="4"/>
        <v>30621.71</v>
      </c>
    </row>
    <row r="275" spans="1:18" x14ac:dyDescent="0.25">
      <c r="A275" t="s">
        <v>46</v>
      </c>
      <c r="B275" t="s">
        <v>139</v>
      </c>
      <c r="C275" t="s">
        <v>226</v>
      </c>
      <c r="D275" t="s">
        <v>126</v>
      </c>
      <c r="E275" t="s">
        <v>119</v>
      </c>
      <c r="F275" t="s">
        <v>135</v>
      </c>
      <c r="G275" t="s">
        <v>182</v>
      </c>
      <c r="H275" t="s">
        <v>276</v>
      </c>
      <c r="I275">
        <v>1476</v>
      </c>
      <c r="J275" s="19">
        <v>4609758.57</v>
      </c>
      <c r="K275" s="20">
        <v>0.67592243412879616</v>
      </c>
      <c r="L275" s="19">
        <v>6819952.0200000005</v>
      </c>
      <c r="M275" s="23">
        <v>0.1888330259922695</v>
      </c>
      <c r="N275" s="19">
        <v>58.75</v>
      </c>
      <c r="O275">
        <v>278</v>
      </c>
      <c r="P275" s="19">
        <v>10377.129999999999</v>
      </c>
      <c r="Q275" s="19">
        <v>-37.33</v>
      </c>
      <c r="R275" s="19">
        <f t="shared" si="4"/>
        <v>10339.799999999999</v>
      </c>
    </row>
    <row r="276" spans="1:18" x14ac:dyDescent="0.25">
      <c r="A276" t="s">
        <v>46</v>
      </c>
      <c r="B276" t="s">
        <v>139</v>
      </c>
      <c r="C276" t="s">
        <v>227</v>
      </c>
      <c r="D276" t="s">
        <v>160</v>
      </c>
      <c r="E276" t="s">
        <v>119</v>
      </c>
      <c r="F276" t="s">
        <v>135</v>
      </c>
      <c r="G276" t="s">
        <v>182</v>
      </c>
      <c r="H276" t="s">
        <v>276</v>
      </c>
      <c r="I276">
        <v>2068</v>
      </c>
      <c r="J276" s="19">
        <v>4609758.57</v>
      </c>
      <c r="K276" s="20">
        <v>0.67592243412879616</v>
      </c>
      <c r="L276" s="19">
        <v>6819952.0200000005</v>
      </c>
      <c r="M276" s="20">
        <v>0.18959268549676125</v>
      </c>
      <c r="N276" s="19">
        <v>58.69</v>
      </c>
      <c r="O276">
        <v>392</v>
      </c>
      <c r="P276" s="19">
        <v>14617.56</v>
      </c>
      <c r="Q276">
        <v>0</v>
      </c>
      <c r="R276" s="19">
        <f t="shared" si="4"/>
        <v>14617.56</v>
      </c>
    </row>
    <row r="277" spans="1:18" x14ac:dyDescent="0.25">
      <c r="A277" t="s">
        <v>47</v>
      </c>
      <c r="B277" t="s">
        <v>125</v>
      </c>
      <c r="C277" t="s">
        <v>187</v>
      </c>
      <c r="D277" t="s">
        <v>126</v>
      </c>
      <c r="E277" t="s">
        <v>114</v>
      </c>
      <c r="F277" t="s">
        <v>118</v>
      </c>
      <c r="G277" t="s">
        <v>179</v>
      </c>
      <c r="H277" t="s">
        <v>276</v>
      </c>
      <c r="I277">
        <v>315798</v>
      </c>
      <c r="J277" s="19">
        <v>14974.23</v>
      </c>
      <c r="K277" s="20">
        <v>0.56600121408306114</v>
      </c>
      <c r="L277" s="19">
        <v>26456.18</v>
      </c>
      <c r="N277" s="19">
        <v>33.78</v>
      </c>
      <c r="P277">
        <v>0</v>
      </c>
      <c r="Q277">
        <v>0</v>
      </c>
      <c r="R277" s="19">
        <f t="shared" si="4"/>
        <v>0</v>
      </c>
    </row>
    <row r="278" spans="1:18" x14ac:dyDescent="0.25">
      <c r="A278" t="s">
        <v>47</v>
      </c>
      <c r="B278" t="s">
        <v>125</v>
      </c>
      <c r="C278" t="s">
        <v>178</v>
      </c>
      <c r="D278" t="s">
        <v>158</v>
      </c>
      <c r="E278" t="s">
        <v>114</v>
      </c>
      <c r="F278" t="s">
        <v>118</v>
      </c>
      <c r="G278" t="s">
        <v>179</v>
      </c>
      <c r="H278" t="s">
        <v>276</v>
      </c>
      <c r="I278">
        <v>226939</v>
      </c>
      <c r="J278" s="19">
        <v>14974.23</v>
      </c>
      <c r="K278" s="20">
        <v>0.56600121408306114</v>
      </c>
      <c r="L278" s="19">
        <v>26456.18</v>
      </c>
      <c r="N278" s="19">
        <v>10.98</v>
      </c>
      <c r="P278">
        <v>0</v>
      </c>
      <c r="Q278">
        <v>0</v>
      </c>
      <c r="R278" s="19">
        <f t="shared" si="4"/>
        <v>0</v>
      </c>
    </row>
    <row r="279" spans="1:18" x14ac:dyDescent="0.25">
      <c r="A279" t="s">
        <v>47</v>
      </c>
      <c r="B279" t="s">
        <v>125</v>
      </c>
      <c r="C279" t="s">
        <v>180</v>
      </c>
      <c r="D279" t="s">
        <v>157</v>
      </c>
      <c r="E279" t="s">
        <v>114</v>
      </c>
      <c r="F279" t="s">
        <v>181</v>
      </c>
      <c r="G279" t="s">
        <v>182</v>
      </c>
      <c r="H279" t="s">
        <v>276</v>
      </c>
      <c r="I279">
        <v>45726</v>
      </c>
      <c r="J279" s="19">
        <v>14974.23</v>
      </c>
      <c r="K279" s="20">
        <v>0.56600121408306114</v>
      </c>
      <c r="L279" s="19">
        <v>26456.18</v>
      </c>
      <c r="M279" s="25">
        <v>1.3617168389619584E-4</v>
      </c>
      <c r="N279" s="19">
        <v>33.78</v>
      </c>
      <c r="O279">
        <v>6</v>
      </c>
      <c r="P279" s="19">
        <v>108.12</v>
      </c>
      <c r="Q279">
        <v>0</v>
      </c>
      <c r="R279" s="19">
        <f t="shared" si="4"/>
        <v>108.12</v>
      </c>
    </row>
    <row r="280" spans="1:18" x14ac:dyDescent="0.25">
      <c r="A280" t="s">
        <v>47</v>
      </c>
      <c r="B280" t="s">
        <v>125</v>
      </c>
      <c r="C280" t="s">
        <v>183</v>
      </c>
      <c r="D280" t="s">
        <v>157</v>
      </c>
      <c r="E280" t="s">
        <v>127</v>
      </c>
      <c r="F280" t="s">
        <v>181</v>
      </c>
      <c r="G280" t="s">
        <v>182</v>
      </c>
      <c r="H280" t="s">
        <v>276</v>
      </c>
      <c r="I280">
        <v>17999</v>
      </c>
      <c r="J280" s="19">
        <v>14974.23</v>
      </c>
      <c r="K280" s="20">
        <v>0.56600121408306114</v>
      </c>
      <c r="L280" s="19">
        <v>26456.18</v>
      </c>
      <c r="M280" s="25">
        <v>1.3617168389619581E-4</v>
      </c>
      <c r="N280" s="22">
        <v>135.6</v>
      </c>
      <c r="O280">
        <v>2</v>
      </c>
      <c r="P280" s="19">
        <v>144.29</v>
      </c>
      <c r="Q280">
        <v>0</v>
      </c>
      <c r="R280" s="19">
        <f t="shared" si="4"/>
        <v>144.29</v>
      </c>
    </row>
    <row r="281" spans="1:18" x14ac:dyDescent="0.25">
      <c r="A281" t="s">
        <v>47</v>
      </c>
      <c r="B281" t="s">
        <v>125</v>
      </c>
      <c r="C281" t="s">
        <v>184</v>
      </c>
      <c r="D281" t="s">
        <v>160</v>
      </c>
      <c r="E281" t="s">
        <v>127</v>
      </c>
      <c r="F281" t="s">
        <v>181</v>
      </c>
      <c r="G281" t="s">
        <v>182</v>
      </c>
      <c r="H281" t="s">
        <v>276</v>
      </c>
      <c r="I281">
        <v>16029</v>
      </c>
      <c r="J281" s="19">
        <v>14974.23</v>
      </c>
      <c r="K281" s="20">
        <v>0.56600121408306114</v>
      </c>
      <c r="L281" s="19">
        <v>26456.18</v>
      </c>
      <c r="M281" s="21">
        <v>6.7601413347666988E-4</v>
      </c>
      <c r="N281" s="19">
        <v>30.27</v>
      </c>
      <c r="O281">
        <v>10</v>
      </c>
      <c r="P281" s="19">
        <v>161.05000000000001</v>
      </c>
      <c r="Q281">
        <v>0</v>
      </c>
      <c r="R281" s="19">
        <f t="shared" si="4"/>
        <v>161.05000000000001</v>
      </c>
    </row>
    <row r="282" spans="1:18" x14ac:dyDescent="0.25">
      <c r="A282" t="s">
        <v>47</v>
      </c>
      <c r="B282" t="s">
        <v>125</v>
      </c>
      <c r="C282" t="s">
        <v>185</v>
      </c>
      <c r="D282" t="s">
        <v>126</v>
      </c>
      <c r="E282" t="s">
        <v>119</v>
      </c>
      <c r="F282" t="s">
        <v>118</v>
      </c>
      <c r="G282" t="s">
        <v>179</v>
      </c>
      <c r="H282" t="s">
        <v>276</v>
      </c>
      <c r="I282">
        <v>15486</v>
      </c>
      <c r="J282" s="19">
        <v>14974.23</v>
      </c>
      <c r="K282" s="20">
        <v>0.56600121408306114</v>
      </c>
      <c r="L282" s="19">
        <v>26456.18</v>
      </c>
      <c r="N282" s="19">
        <v>90.79</v>
      </c>
      <c r="P282">
        <v>0</v>
      </c>
      <c r="Q282">
        <v>0</v>
      </c>
      <c r="R282" s="19">
        <f t="shared" si="4"/>
        <v>0</v>
      </c>
    </row>
    <row r="283" spans="1:18" x14ac:dyDescent="0.25">
      <c r="A283" t="s">
        <v>47</v>
      </c>
      <c r="B283" t="s">
        <v>125</v>
      </c>
      <c r="C283" t="s">
        <v>186</v>
      </c>
      <c r="D283" t="s">
        <v>111</v>
      </c>
      <c r="E283" t="s">
        <v>119</v>
      </c>
      <c r="F283" t="s">
        <v>118</v>
      </c>
      <c r="G283" t="s">
        <v>182</v>
      </c>
      <c r="H283" t="s">
        <v>276</v>
      </c>
      <c r="I283">
        <v>7083</v>
      </c>
      <c r="J283" s="19">
        <v>14974.23</v>
      </c>
      <c r="K283" s="20">
        <v>0.56600121408306114</v>
      </c>
      <c r="L283" s="19">
        <v>26456.18</v>
      </c>
      <c r="M283" s="25">
        <v>1.43370202104989E-4</v>
      </c>
      <c r="N283" s="19">
        <v>90.77</v>
      </c>
      <c r="O283">
        <v>1</v>
      </c>
      <c r="P283" s="19">
        <v>48.29</v>
      </c>
      <c r="Q283">
        <v>0</v>
      </c>
      <c r="R283" s="19">
        <f t="shared" si="4"/>
        <v>48.29</v>
      </c>
    </row>
    <row r="284" spans="1:18" x14ac:dyDescent="0.25">
      <c r="A284" t="s">
        <v>48</v>
      </c>
      <c r="B284" t="s">
        <v>141</v>
      </c>
      <c r="C284" t="s">
        <v>247</v>
      </c>
      <c r="D284" t="s">
        <v>126</v>
      </c>
      <c r="E284" t="s">
        <v>119</v>
      </c>
      <c r="F284" t="s">
        <v>142</v>
      </c>
      <c r="G284" t="s">
        <v>182</v>
      </c>
      <c r="H284" t="s">
        <v>276</v>
      </c>
      <c r="I284">
        <v>3197</v>
      </c>
      <c r="J284" s="19">
        <v>3634705.94</v>
      </c>
      <c r="K284" s="20">
        <v>0.71227419588324381</v>
      </c>
      <c r="L284" s="19">
        <v>5102958.8899999997</v>
      </c>
      <c r="M284">
        <v>1</v>
      </c>
      <c r="N284" s="19">
        <v>1.48</v>
      </c>
      <c r="O284">
        <v>3197</v>
      </c>
      <c r="P284" s="19">
        <v>3167.96</v>
      </c>
      <c r="Q284" s="19">
        <v>7.93</v>
      </c>
      <c r="R284" s="19">
        <f t="shared" si="4"/>
        <v>3175.89</v>
      </c>
    </row>
    <row r="285" spans="1:18" x14ac:dyDescent="0.25">
      <c r="A285" t="s">
        <v>48</v>
      </c>
      <c r="B285" t="s">
        <v>141</v>
      </c>
      <c r="C285" t="s">
        <v>248</v>
      </c>
      <c r="D285" t="s">
        <v>160</v>
      </c>
      <c r="E285" t="s">
        <v>119</v>
      </c>
      <c r="F285" t="s">
        <v>142</v>
      </c>
      <c r="G285" t="s">
        <v>182</v>
      </c>
      <c r="H285" t="s">
        <v>276</v>
      </c>
      <c r="I285">
        <v>3939</v>
      </c>
      <c r="J285" s="19">
        <v>3634705.94</v>
      </c>
      <c r="K285" s="20">
        <v>0.71227419588324381</v>
      </c>
      <c r="L285" s="19">
        <v>5102958.8899999997</v>
      </c>
      <c r="M285">
        <v>1</v>
      </c>
      <c r="N285" s="19">
        <v>1.48</v>
      </c>
      <c r="O285">
        <v>3939</v>
      </c>
      <c r="P285" s="19">
        <v>3903.22</v>
      </c>
      <c r="Q285" s="19">
        <v>11.89</v>
      </c>
      <c r="R285" s="19">
        <f t="shared" si="4"/>
        <v>3915.1099999999997</v>
      </c>
    </row>
    <row r="286" spans="1:18" x14ac:dyDescent="0.25">
      <c r="A286" t="s">
        <v>48</v>
      </c>
      <c r="B286" t="s">
        <v>141</v>
      </c>
      <c r="C286" t="s">
        <v>249</v>
      </c>
      <c r="D286" t="s">
        <v>126</v>
      </c>
      <c r="E286" t="s">
        <v>114</v>
      </c>
      <c r="F286" t="s">
        <v>142</v>
      </c>
      <c r="G286" t="s">
        <v>182</v>
      </c>
      <c r="H286" t="s">
        <v>276</v>
      </c>
      <c r="I286">
        <v>49639</v>
      </c>
      <c r="J286" s="19">
        <v>3634705.94</v>
      </c>
      <c r="K286" s="20">
        <v>0.71227419588324381</v>
      </c>
      <c r="L286" s="19">
        <v>5102958.8899999997</v>
      </c>
      <c r="M286">
        <v>1</v>
      </c>
      <c r="N286" s="19">
        <v>1.99</v>
      </c>
      <c r="O286">
        <v>49639</v>
      </c>
      <c r="P286" s="19">
        <v>66313.919999999998</v>
      </c>
      <c r="Q286" s="19">
        <v>655.93</v>
      </c>
      <c r="R286" s="19">
        <f t="shared" si="4"/>
        <v>66969.849999999991</v>
      </c>
    </row>
    <row r="287" spans="1:18" x14ac:dyDescent="0.25">
      <c r="A287" t="s">
        <v>48</v>
      </c>
      <c r="B287" t="s">
        <v>141</v>
      </c>
      <c r="C287" t="s">
        <v>250</v>
      </c>
      <c r="D287" t="s">
        <v>160</v>
      </c>
      <c r="E287" t="s">
        <v>114</v>
      </c>
      <c r="F287" t="s">
        <v>142</v>
      </c>
      <c r="G287" t="s">
        <v>182</v>
      </c>
      <c r="H287" t="s">
        <v>276</v>
      </c>
      <c r="I287">
        <v>129647</v>
      </c>
      <c r="J287" s="19">
        <v>3634705.94</v>
      </c>
      <c r="K287" s="20">
        <v>0.71227419588324381</v>
      </c>
      <c r="L287" s="19">
        <v>5102958.8899999997</v>
      </c>
      <c r="M287">
        <v>1</v>
      </c>
      <c r="N287" s="19">
        <v>1.99</v>
      </c>
      <c r="O287">
        <v>129647</v>
      </c>
      <c r="P287" s="22">
        <v>173198.5</v>
      </c>
      <c r="Q287" s="19">
        <v>1827.55</v>
      </c>
      <c r="R287" s="19">
        <f t="shared" si="4"/>
        <v>175026.05</v>
      </c>
    </row>
    <row r="288" spans="1:18" x14ac:dyDescent="0.25">
      <c r="A288" t="s">
        <v>48</v>
      </c>
      <c r="B288" t="s">
        <v>141</v>
      </c>
      <c r="C288" t="s">
        <v>251</v>
      </c>
      <c r="D288" t="s">
        <v>156</v>
      </c>
      <c r="E288" t="s">
        <v>114</v>
      </c>
      <c r="F288" t="s">
        <v>142</v>
      </c>
      <c r="G288" t="s">
        <v>182</v>
      </c>
      <c r="H288" t="s">
        <v>276</v>
      </c>
      <c r="I288">
        <v>60805</v>
      </c>
      <c r="J288" s="19">
        <v>3634705.94</v>
      </c>
      <c r="K288" s="20">
        <v>0.71227419588324381</v>
      </c>
      <c r="L288" s="19">
        <v>5102958.8899999997</v>
      </c>
      <c r="M288">
        <v>1</v>
      </c>
      <c r="N288" s="19">
        <v>1.99</v>
      </c>
      <c r="O288">
        <v>60805</v>
      </c>
      <c r="P288" s="19">
        <v>81230.84</v>
      </c>
      <c r="Q288" s="19">
        <v>1229.06</v>
      </c>
      <c r="R288" s="19">
        <f t="shared" si="4"/>
        <v>82459.899999999994</v>
      </c>
    </row>
    <row r="289" spans="1:18" x14ac:dyDescent="0.25">
      <c r="A289" t="s">
        <v>48</v>
      </c>
      <c r="B289" t="s">
        <v>141</v>
      </c>
      <c r="C289" t="s">
        <v>252</v>
      </c>
      <c r="D289" t="s">
        <v>126</v>
      </c>
      <c r="E289" t="s">
        <v>127</v>
      </c>
      <c r="F289" t="s">
        <v>142</v>
      </c>
      <c r="G289" t="s">
        <v>182</v>
      </c>
      <c r="H289" t="s">
        <v>276</v>
      </c>
      <c r="I289">
        <v>5281</v>
      </c>
      <c r="J289" s="19">
        <v>3634705.94</v>
      </c>
      <c r="K289" s="20">
        <v>0.71227419588324381</v>
      </c>
      <c r="L289" s="19">
        <v>5102958.8899999997</v>
      </c>
      <c r="M289">
        <v>1</v>
      </c>
      <c r="N289" s="19">
        <v>3.21</v>
      </c>
      <c r="O289">
        <v>5281</v>
      </c>
      <c r="P289" s="19">
        <v>11350.01</v>
      </c>
      <c r="Q289" s="19">
        <v>-107.46</v>
      </c>
      <c r="R289" s="19">
        <f t="shared" si="4"/>
        <v>11242.550000000001</v>
      </c>
    </row>
    <row r="290" spans="1:18" x14ac:dyDescent="0.25">
      <c r="A290" t="s">
        <v>48</v>
      </c>
      <c r="B290" t="s">
        <v>141</v>
      </c>
      <c r="C290" t="s">
        <v>253</v>
      </c>
      <c r="D290" t="s">
        <v>160</v>
      </c>
      <c r="E290" t="s">
        <v>127</v>
      </c>
      <c r="F290" t="s">
        <v>142</v>
      </c>
      <c r="G290" t="s">
        <v>182</v>
      </c>
      <c r="H290" t="s">
        <v>276</v>
      </c>
      <c r="I290">
        <v>9196</v>
      </c>
      <c r="J290" s="19">
        <v>3634705.94</v>
      </c>
      <c r="K290" s="20">
        <v>0.71227419588324381</v>
      </c>
      <c r="L290" s="19">
        <v>5102958.8899999997</v>
      </c>
      <c r="M290">
        <v>1</v>
      </c>
      <c r="N290" s="19">
        <v>3.21</v>
      </c>
      <c r="O290">
        <v>9196</v>
      </c>
      <c r="P290" s="19">
        <v>19764.189999999999</v>
      </c>
      <c r="Q290" s="19">
        <v>-199.88</v>
      </c>
      <c r="R290" s="19">
        <f t="shared" si="4"/>
        <v>19564.309999999998</v>
      </c>
    </row>
    <row r="291" spans="1:18" x14ac:dyDescent="0.25">
      <c r="A291" t="s">
        <v>49</v>
      </c>
      <c r="B291" t="s">
        <v>123</v>
      </c>
      <c r="C291" t="s">
        <v>202</v>
      </c>
      <c r="D291" t="s">
        <v>126</v>
      </c>
      <c r="E291" t="s">
        <v>114</v>
      </c>
      <c r="F291" t="s">
        <v>124</v>
      </c>
      <c r="G291" t="s">
        <v>182</v>
      </c>
      <c r="H291" t="s">
        <v>276</v>
      </c>
      <c r="I291">
        <v>178855</v>
      </c>
      <c r="J291" s="19">
        <v>1978901.85</v>
      </c>
      <c r="K291" s="20">
        <v>0.89426339224042195</v>
      </c>
      <c r="L291" s="19">
        <v>2212884.7800000003</v>
      </c>
      <c r="M291" s="20">
        <v>0.26527951145173462</v>
      </c>
      <c r="N291" s="19">
        <v>0.97</v>
      </c>
      <c r="O291">
        <v>47446</v>
      </c>
      <c r="P291" s="19">
        <v>38789.85</v>
      </c>
      <c r="Q291" s="19">
        <v>410.42</v>
      </c>
      <c r="R291" s="19">
        <f t="shared" si="4"/>
        <v>39200.269999999997</v>
      </c>
    </row>
    <row r="292" spans="1:18" x14ac:dyDescent="0.25">
      <c r="A292" t="s">
        <v>49</v>
      </c>
      <c r="B292" t="s">
        <v>123</v>
      </c>
      <c r="C292" t="s">
        <v>203</v>
      </c>
      <c r="D292" t="s">
        <v>152</v>
      </c>
      <c r="E292" t="s">
        <v>114</v>
      </c>
      <c r="F292" t="s">
        <v>124</v>
      </c>
      <c r="G292" t="s">
        <v>182</v>
      </c>
      <c r="H292" t="s">
        <v>276</v>
      </c>
      <c r="I292">
        <v>158845</v>
      </c>
      <c r="J292" s="19">
        <v>1978901.85</v>
      </c>
      <c r="K292" s="20">
        <v>0.89426339224042195</v>
      </c>
      <c r="L292" s="19">
        <v>2212884.7800000003</v>
      </c>
      <c r="M292" s="20">
        <v>0.21059449802468114</v>
      </c>
      <c r="N292" s="19">
        <v>2.06</v>
      </c>
      <c r="O292">
        <v>33451</v>
      </c>
      <c r="P292" s="19">
        <v>58079.54</v>
      </c>
      <c r="Q292" s="19">
        <v>592.04999999999995</v>
      </c>
      <c r="R292" s="19">
        <f t="shared" si="4"/>
        <v>58671.590000000004</v>
      </c>
    </row>
    <row r="293" spans="1:18" x14ac:dyDescent="0.25">
      <c r="A293" t="s">
        <v>49</v>
      </c>
      <c r="B293" t="s">
        <v>123</v>
      </c>
      <c r="C293" t="s">
        <v>204</v>
      </c>
      <c r="D293" t="s">
        <v>111</v>
      </c>
      <c r="E293" t="s">
        <v>114</v>
      </c>
      <c r="F293" t="s">
        <v>124</v>
      </c>
      <c r="G293" t="s">
        <v>182</v>
      </c>
      <c r="H293" t="s">
        <v>276</v>
      </c>
      <c r="I293">
        <v>91103</v>
      </c>
      <c r="J293" s="19">
        <v>1978901.85</v>
      </c>
      <c r="K293" s="20">
        <v>0.89426339224042195</v>
      </c>
      <c r="L293" s="19">
        <v>2212884.7800000003</v>
      </c>
      <c r="M293" s="20">
        <v>0.20109091165913809</v>
      </c>
      <c r="N293" s="19">
        <v>2.09</v>
      </c>
      <c r="O293">
        <v>18319</v>
      </c>
      <c r="P293" s="19">
        <v>32269.69</v>
      </c>
      <c r="Q293" s="22">
        <v>558.4</v>
      </c>
      <c r="R293" s="19">
        <f t="shared" si="4"/>
        <v>32828.089999999997</v>
      </c>
    </row>
    <row r="294" spans="1:18" x14ac:dyDescent="0.25">
      <c r="A294" t="s">
        <v>49</v>
      </c>
      <c r="B294" t="s">
        <v>123</v>
      </c>
      <c r="C294" t="s">
        <v>205</v>
      </c>
      <c r="D294" t="s">
        <v>126</v>
      </c>
      <c r="E294" t="s">
        <v>127</v>
      </c>
      <c r="F294" t="s">
        <v>206</v>
      </c>
      <c r="G294" t="s">
        <v>182</v>
      </c>
      <c r="H294" t="s">
        <v>276</v>
      </c>
      <c r="I294">
        <v>16996</v>
      </c>
      <c r="J294" s="19">
        <v>1978901.85</v>
      </c>
      <c r="K294" s="20">
        <v>0.89426339224042195</v>
      </c>
      <c r="L294" s="19">
        <v>2212884.7800000003</v>
      </c>
      <c r="M294" s="20">
        <v>0.26527951145173462</v>
      </c>
      <c r="N294" s="19">
        <v>22.13</v>
      </c>
      <c r="O294">
        <v>4508</v>
      </c>
      <c r="P294" s="19">
        <v>83860.73</v>
      </c>
      <c r="Q294" s="22">
        <v>-446.5</v>
      </c>
      <c r="R294" s="19">
        <f t="shared" si="4"/>
        <v>83414.23</v>
      </c>
    </row>
    <row r="295" spans="1:18" x14ac:dyDescent="0.25">
      <c r="A295" t="s">
        <v>49</v>
      </c>
      <c r="B295" t="s">
        <v>123</v>
      </c>
      <c r="C295" t="s">
        <v>207</v>
      </c>
      <c r="D295" t="s">
        <v>147</v>
      </c>
      <c r="E295" t="s">
        <v>127</v>
      </c>
      <c r="F295" t="s">
        <v>124</v>
      </c>
      <c r="G295" t="s">
        <v>182</v>
      </c>
      <c r="H295" t="s">
        <v>276</v>
      </c>
      <c r="I295">
        <v>0</v>
      </c>
      <c r="J295" s="19">
        <v>1978901.85</v>
      </c>
      <c r="K295" s="20">
        <v>0.89426339224042195</v>
      </c>
      <c r="L295" s="19">
        <v>2212884.7800000003</v>
      </c>
      <c r="M295" s="20">
        <v>0.49863468045338138</v>
      </c>
      <c r="N295" s="19">
        <v>5.93</v>
      </c>
      <c r="O295">
        <v>0</v>
      </c>
      <c r="P295">
        <v>0</v>
      </c>
      <c r="Q295" s="19">
        <v>-14.96</v>
      </c>
      <c r="R295" s="19">
        <f t="shared" si="4"/>
        <v>-14.96</v>
      </c>
    </row>
    <row r="296" spans="1:18" x14ac:dyDescent="0.25">
      <c r="A296" t="s">
        <v>49</v>
      </c>
      <c r="B296" t="s">
        <v>123</v>
      </c>
      <c r="C296" t="s">
        <v>208</v>
      </c>
      <c r="D296" t="s">
        <v>111</v>
      </c>
      <c r="E296" t="s">
        <v>119</v>
      </c>
      <c r="F296" t="s">
        <v>124</v>
      </c>
      <c r="G296" t="s">
        <v>182</v>
      </c>
      <c r="H296" t="s">
        <v>276</v>
      </c>
      <c r="I296">
        <v>5766</v>
      </c>
      <c r="J296" s="19">
        <v>1978901.85</v>
      </c>
      <c r="K296" s="20">
        <v>0.89426339224042195</v>
      </c>
      <c r="L296" s="19">
        <v>2212884.7800000003</v>
      </c>
      <c r="M296" s="20">
        <v>0.20109091165913809</v>
      </c>
      <c r="N296" s="19">
        <v>2.58</v>
      </c>
      <c r="O296">
        <v>1159</v>
      </c>
      <c r="P296" s="22">
        <v>2513.6</v>
      </c>
      <c r="Q296" s="19">
        <v>2.17</v>
      </c>
      <c r="R296" s="19">
        <f t="shared" si="4"/>
        <v>2515.77</v>
      </c>
    </row>
    <row r="297" spans="1:18" x14ac:dyDescent="0.25">
      <c r="A297" t="s">
        <v>49</v>
      </c>
      <c r="B297" t="s">
        <v>123</v>
      </c>
      <c r="C297" t="s">
        <v>209</v>
      </c>
      <c r="D297" t="s">
        <v>152</v>
      </c>
      <c r="E297" t="s">
        <v>119</v>
      </c>
      <c r="F297" t="s">
        <v>124</v>
      </c>
      <c r="G297" t="s">
        <v>182</v>
      </c>
      <c r="H297" t="s">
        <v>276</v>
      </c>
      <c r="I297">
        <v>9771</v>
      </c>
      <c r="J297" s="19">
        <v>1978901.85</v>
      </c>
      <c r="K297" s="20">
        <v>0.89426339224042195</v>
      </c>
      <c r="L297" s="19">
        <v>2212884.7800000003</v>
      </c>
      <c r="M297" s="20">
        <v>0.21059449802468114</v>
      </c>
      <c r="N297" s="19">
        <v>2.54</v>
      </c>
      <c r="O297">
        <v>2057</v>
      </c>
      <c r="P297" s="19">
        <v>4391.99</v>
      </c>
      <c r="Q297" s="19">
        <v>6.42</v>
      </c>
      <c r="R297" s="19">
        <f t="shared" si="4"/>
        <v>4398.41</v>
      </c>
    </row>
    <row r="298" spans="1:18" x14ac:dyDescent="0.25">
      <c r="A298" t="s">
        <v>50</v>
      </c>
      <c r="B298" t="s">
        <v>138</v>
      </c>
      <c r="C298" t="s">
        <v>220</v>
      </c>
      <c r="D298" t="s">
        <v>156</v>
      </c>
      <c r="E298" t="s">
        <v>114</v>
      </c>
      <c r="F298" t="s">
        <v>135</v>
      </c>
      <c r="G298" t="s">
        <v>182</v>
      </c>
      <c r="H298" t="s">
        <v>276</v>
      </c>
      <c r="I298">
        <v>50953</v>
      </c>
      <c r="J298" s="19">
        <v>1728947.43</v>
      </c>
      <c r="K298" s="20">
        <v>0.67230450473307235</v>
      </c>
      <c r="L298" s="19">
        <v>2571673.13</v>
      </c>
      <c r="M298" s="24">
        <v>7.1205313113172158E-2</v>
      </c>
      <c r="N298" s="19">
        <v>26.16</v>
      </c>
      <c r="O298">
        <v>3628</v>
      </c>
      <c r="P298" s="19">
        <v>60138.47</v>
      </c>
      <c r="Q298" s="19">
        <v>795.66</v>
      </c>
      <c r="R298" s="19">
        <f t="shared" si="4"/>
        <v>60934.130000000005</v>
      </c>
    </row>
    <row r="299" spans="1:18" x14ac:dyDescent="0.25">
      <c r="A299" t="s">
        <v>50</v>
      </c>
      <c r="B299" t="s">
        <v>138</v>
      </c>
      <c r="C299" t="s">
        <v>221</v>
      </c>
      <c r="D299" t="s">
        <v>160</v>
      </c>
      <c r="E299" t="s">
        <v>114</v>
      </c>
      <c r="F299" t="s">
        <v>135</v>
      </c>
      <c r="G299" t="s">
        <v>182</v>
      </c>
      <c r="H299" t="s">
        <v>276</v>
      </c>
      <c r="I299">
        <v>48820</v>
      </c>
      <c r="J299" s="19">
        <v>1728947.43</v>
      </c>
      <c r="K299" s="20">
        <v>0.67230450473307235</v>
      </c>
      <c r="L299" s="19">
        <v>2571673.13</v>
      </c>
      <c r="M299" s="24">
        <v>7.6432810604572451E-2</v>
      </c>
      <c r="N299" s="22">
        <v>24.2</v>
      </c>
      <c r="O299">
        <v>3731</v>
      </c>
      <c r="P299" s="19">
        <v>57212.11</v>
      </c>
      <c r="Q299" s="19">
        <v>613.38</v>
      </c>
      <c r="R299" s="19">
        <f t="shared" si="4"/>
        <v>57825.49</v>
      </c>
    </row>
    <row r="300" spans="1:18" x14ac:dyDescent="0.25">
      <c r="A300" t="s">
        <v>50</v>
      </c>
      <c r="B300" t="s">
        <v>138</v>
      </c>
      <c r="C300" t="s">
        <v>222</v>
      </c>
      <c r="D300" t="s">
        <v>126</v>
      </c>
      <c r="E300" t="s">
        <v>114</v>
      </c>
      <c r="F300" t="s">
        <v>223</v>
      </c>
      <c r="G300" t="s">
        <v>182</v>
      </c>
      <c r="H300" t="s">
        <v>276</v>
      </c>
      <c r="I300">
        <v>13645</v>
      </c>
      <c r="J300" s="19">
        <v>1728947.43</v>
      </c>
      <c r="K300" s="20">
        <v>0.67230450473307235</v>
      </c>
      <c r="L300" s="19">
        <v>2571673.13</v>
      </c>
      <c r="M300" s="24">
        <v>7.1205313113172158E-2</v>
      </c>
      <c r="N300" s="19">
        <v>26.16</v>
      </c>
      <c r="O300">
        <v>971</v>
      </c>
      <c r="P300" s="22">
        <v>16095.5</v>
      </c>
      <c r="Q300" s="19">
        <v>182.33</v>
      </c>
      <c r="R300" s="19">
        <f t="shared" si="4"/>
        <v>16277.83</v>
      </c>
    </row>
    <row r="301" spans="1:18" x14ac:dyDescent="0.25">
      <c r="A301" t="s">
        <v>50</v>
      </c>
      <c r="B301" t="s">
        <v>138</v>
      </c>
      <c r="C301" t="s">
        <v>224</v>
      </c>
      <c r="D301" t="s">
        <v>126</v>
      </c>
      <c r="E301" t="s">
        <v>127</v>
      </c>
      <c r="F301" t="s">
        <v>223</v>
      </c>
      <c r="G301" t="s">
        <v>182</v>
      </c>
      <c r="H301" t="s">
        <v>276</v>
      </c>
      <c r="I301">
        <v>2501</v>
      </c>
      <c r="J301" s="19">
        <v>1728947.43</v>
      </c>
      <c r="K301" s="20">
        <v>0.67230450473307235</v>
      </c>
      <c r="L301" s="19">
        <v>2571673.13</v>
      </c>
      <c r="M301" s="24">
        <v>7.1205313113172158E-2</v>
      </c>
      <c r="N301" s="19">
        <v>107.29</v>
      </c>
      <c r="O301">
        <v>178</v>
      </c>
      <c r="P301" s="19">
        <v>12069.05</v>
      </c>
      <c r="Q301" s="19">
        <v>-135.61000000000001</v>
      </c>
      <c r="R301" s="19">
        <f t="shared" si="4"/>
        <v>11933.439999999999</v>
      </c>
    </row>
    <row r="302" spans="1:18" x14ac:dyDescent="0.25">
      <c r="A302" t="s">
        <v>50</v>
      </c>
      <c r="B302" t="s">
        <v>138</v>
      </c>
      <c r="C302" t="s">
        <v>225</v>
      </c>
      <c r="D302" t="s">
        <v>160</v>
      </c>
      <c r="E302" t="s">
        <v>127</v>
      </c>
      <c r="F302" t="s">
        <v>223</v>
      </c>
      <c r="G302" t="s">
        <v>182</v>
      </c>
      <c r="H302" t="s">
        <v>276</v>
      </c>
      <c r="I302">
        <v>3578</v>
      </c>
      <c r="J302" s="19">
        <v>1728947.43</v>
      </c>
      <c r="K302" s="20">
        <v>0.67230450473307235</v>
      </c>
      <c r="L302" s="19">
        <v>2571673.13</v>
      </c>
      <c r="M302" s="24">
        <v>7.6432810604572451E-2</v>
      </c>
      <c r="N302" s="19">
        <v>67.69</v>
      </c>
      <c r="O302">
        <v>273</v>
      </c>
      <c r="P302" s="19">
        <v>11678.34</v>
      </c>
      <c r="Q302" s="19">
        <v>-171.11</v>
      </c>
      <c r="R302" s="19">
        <f t="shared" si="4"/>
        <v>11507.23</v>
      </c>
    </row>
    <row r="303" spans="1:18" x14ac:dyDescent="0.25">
      <c r="A303" t="s">
        <v>50</v>
      </c>
      <c r="B303" t="s">
        <v>138</v>
      </c>
      <c r="C303" t="s">
        <v>226</v>
      </c>
      <c r="D303" t="s">
        <v>126</v>
      </c>
      <c r="E303" t="s">
        <v>119</v>
      </c>
      <c r="F303" t="s">
        <v>135</v>
      </c>
      <c r="G303" t="s">
        <v>182</v>
      </c>
      <c r="H303" t="s">
        <v>276</v>
      </c>
      <c r="I303">
        <v>1476</v>
      </c>
      <c r="J303" s="19">
        <v>1728947.43</v>
      </c>
      <c r="K303" s="20">
        <v>0.67230450473307235</v>
      </c>
      <c r="L303" s="19">
        <v>2571673.13</v>
      </c>
      <c r="M303" s="24">
        <v>7.1205313113172158E-2</v>
      </c>
      <c r="N303" s="19">
        <v>58.75</v>
      </c>
      <c r="O303">
        <v>105</v>
      </c>
      <c r="P303" s="19">
        <v>3898.44</v>
      </c>
      <c r="Q303">
        <v>0</v>
      </c>
      <c r="R303" s="19">
        <f t="shared" si="4"/>
        <v>3898.44</v>
      </c>
    </row>
    <row r="304" spans="1:18" x14ac:dyDescent="0.25">
      <c r="A304" t="s">
        <v>50</v>
      </c>
      <c r="B304" t="s">
        <v>138</v>
      </c>
      <c r="C304" t="s">
        <v>227</v>
      </c>
      <c r="D304" t="s">
        <v>160</v>
      </c>
      <c r="E304" t="s">
        <v>119</v>
      </c>
      <c r="F304" t="s">
        <v>135</v>
      </c>
      <c r="G304" t="s">
        <v>182</v>
      </c>
      <c r="H304" t="s">
        <v>276</v>
      </c>
      <c r="I304">
        <v>2068</v>
      </c>
      <c r="J304" s="19">
        <v>1728947.43</v>
      </c>
      <c r="K304" s="20">
        <v>0.67230450473307235</v>
      </c>
      <c r="L304" s="19">
        <v>2571673.13</v>
      </c>
      <c r="M304" s="24">
        <v>7.1491766145381413E-2</v>
      </c>
      <c r="N304" s="19">
        <v>58.69</v>
      </c>
      <c r="O304">
        <v>147</v>
      </c>
      <c r="P304" s="19">
        <v>5452.24</v>
      </c>
      <c r="Q304" s="19">
        <v>37.090000000000003</v>
      </c>
      <c r="R304" s="19">
        <f t="shared" si="4"/>
        <v>5489.33</v>
      </c>
    </row>
    <row r="305" spans="1:18" x14ac:dyDescent="0.25">
      <c r="A305" t="s">
        <v>51</v>
      </c>
      <c r="B305" t="s">
        <v>148</v>
      </c>
      <c r="C305" t="s">
        <v>254</v>
      </c>
      <c r="D305" t="s">
        <v>162</v>
      </c>
      <c r="E305" t="s">
        <v>114</v>
      </c>
      <c r="F305" t="s">
        <v>149</v>
      </c>
      <c r="G305" t="s">
        <v>182</v>
      </c>
      <c r="H305" t="s">
        <v>276</v>
      </c>
      <c r="I305">
        <v>69625</v>
      </c>
      <c r="J305" s="19">
        <v>2691329.56</v>
      </c>
      <c r="K305" s="20">
        <v>0.84553191604601508</v>
      </c>
      <c r="L305" s="19">
        <v>3183001.74</v>
      </c>
      <c r="M305">
        <v>1</v>
      </c>
      <c r="N305" s="19">
        <v>0.44</v>
      </c>
      <c r="O305">
        <v>69625</v>
      </c>
      <c r="P305" s="19">
        <v>24413.46</v>
      </c>
      <c r="Q305" s="19">
        <v>223.72</v>
      </c>
      <c r="R305" s="19">
        <f t="shared" si="4"/>
        <v>24637.18</v>
      </c>
    </row>
    <row r="306" spans="1:18" x14ac:dyDescent="0.25">
      <c r="A306" t="s">
        <v>51</v>
      </c>
      <c r="B306" t="s">
        <v>148</v>
      </c>
      <c r="C306" t="s">
        <v>255</v>
      </c>
      <c r="D306" t="s">
        <v>160</v>
      </c>
      <c r="E306" t="s">
        <v>114</v>
      </c>
      <c r="F306" t="s">
        <v>149</v>
      </c>
      <c r="G306" t="s">
        <v>182</v>
      </c>
      <c r="H306" t="s">
        <v>276</v>
      </c>
      <c r="I306">
        <v>195727</v>
      </c>
      <c r="J306" s="19">
        <v>2691329.56</v>
      </c>
      <c r="K306" s="20">
        <v>0.84553191604601508</v>
      </c>
      <c r="L306" s="19">
        <v>3183001.74</v>
      </c>
      <c r="M306">
        <v>1</v>
      </c>
      <c r="N306" s="19">
        <v>0.44</v>
      </c>
      <c r="O306">
        <v>195727</v>
      </c>
      <c r="P306" s="19">
        <v>68630.12</v>
      </c>
      <c r="Q306" s="19">
        <v>629.75</v>
      </c>
      <c r="R306" s="19">
        <f t="shared" si="4"/>
        <v>69259.87</v>
      </c>
    </row>
    <row r="307" spans="1:18" x14ac:dyDescent="0.25">
      <c r="A307" t="s">
        <v>51</v>
      </c>
      <c r="B307" t="s">
        <v>148</v>
      </c>
      <c r="C307" t="s">
        <v>256</v>
      </c>
      <c r="D307" t="s">
        <v>157</v>
      </c>
      <c r="E307" t="s">
        <v>114</v>
      </c>
      <c r="F307" t="s">
        <v>149</v>
      </c>
      <c r="G307" t="s">
        <v>182</v>
      </c>
      <c r="H307" t="s">
        <v>276</v>
      </c>
      <c r="I307">
        <v>56374</v>
      </c>
      <c r="J307" s="19">
        <v>2691329.56</v>
      </c>
      <c r="K307" s="20">
        <v>0.84553191604601508</v>
      </c>
      <c r="L307" s="19">
        <v>3183001.74</v>
      </c>
      <c r="M307">
        <v>1</v>
      </c>
      <c r="N307" s="19">
        <v>0.44</v>
      </c>
      <c r="O307">
        <v>56374</v>
      </c>
      <c r="P307" s="22">
        <v>19767.099999999999</v>
      </c>
      <c r="Q307" s="19">
        <v>174.96</v>
      </c>
      <c r="R307" s="19">
        <f t="shared" si="4"/>
        <v>19942.059999999998</v>
      </c>
    </row>
    <row r="308" spans="1:18" x14ac:dyDescent="0.25">
      <c r="A308" t="s">
        <v>51</v>
      </c>
      <c r="B308" t="s">
        <v>148</v>
      </c>
      <c r="C308" t="s">
        <v>257</v>
      </c>
      <c r="D308" t="s">
        <v>153</v>
      </c>
      <c r="E308" t="s">
        <v>114</v>
      </c>
      <c r="F308" t="s">
        <v>149</v>
      </c>
      <c r="G308" t="s">
        <v>182</v>
      </c>
      <c r="H308" t="s">
        <v>276</v>
      </c>
      <c r="I308">
        <v>144120</v>
      </c>
      <c r="J308" s="19">
        <v>2691329.56</v>
      </c>
      <c r="K308" s="20">
        <v>0.84553191604601508</v>
      </c>
      <c r="L308" s="19">
        <v>3183001.74</v>
      </c>
      <c r="M308">
        <v>1</v>
      </c>
      <c r="N308" s="19">
        <v>0.44</v>
      </c>
      <c r="O308">
        <v>144120</v>
      </c>
      <c r="P308" s="19">
        <v>50534.54</v>
      </c>
      <c r="Q308" s="19">
        <v>583.82000000000005</v>
      </c>
      <c r="R308" s="19">
        <f t="shared" si="4"/>
        <v>51118.36</v>
      </c>
    </row>
    <row r="309" spans="1:18" x14ac:dyDescent="0.25">
      <c r="A309" t="s">
        <v>51</v>
      </c>
      <c r="B309" t="s">
        <v>148</v>
      </c>
      <c r="C309" t="s">
        <v>258</v>
      </c>
      <c r="D309" t="s">
        <v>160</v>
      </c>
      <c r="E309" t="s">
        <v>127</v>
      </c>
      <c r="F309" t="s">
        <v>149</v>
      </c>
      <c r="G309" t="s">
        <v>182</v>
      </c>
      <c r="H309" t="s">
        <v>276</v>
      </c>
      <c r="I309">
        <v>11514</v>
      </c>
      <c r="J309" s="19">
        <v>2691329.56</v>
      </c>
      <c r="K309" s="20">
        <v>0.84553191604601508</v>
      </c>
      <c r="L309" s="19">
        <v>3183001.74</v>
      </c>
      <c r="M309">
        <v>1</v>
      </c>
      <c r="N309">
        <v>3</v>
      </c>
      <c r="O309">
        <v>11514</v>
      </c>
      <c r="P309" s="19">
        <v>27453.98</v>
      </c>
      <c r="Q309" s="19">
        <v>-59.63</v>
      </c>
      <c r="R309" s="19">
        <f t="shared" si="4"/>
        <v>27394.35</v>
      </c>
    </row>
    <row r="310" spans="1:18" x14ac:dyDescent="0.25">
      <c r="A310" t="s">
        <v>51</v>
      </c>
      <c r="B310" t="s">
        <v>148</v>
      </c>
      <c r="C310" t="s">
        <v>259</v>
      </c>
      <c r="D310" t="s">
        <v>157</v>
      </c>
      <c r="E310" t="s">
        <v>127</v>
      </c>
      <c r="F310" t="s">
        <v>149</v>
      </c>
      <c r="G310" t="s">
        <v>182</v>
      </c>
      <c r="H310" t="s">
        <v>276</v>
      </c>
      <c r="I310">
        <v>7811</v>
      </c>
      <c r="J310" s="19">
        <v>2691329.56</v>
      </c>
      <c r="K310" s="20">
        <v>0.84553191604601508</v>
      </c>
      <c r="L310" s="19">
        <v>3183001.74</v>
      </c>
      <c r="M310">
        <v>1</v>
      </c>
      <c r="N310">
        <v>3</v>
      </c>
      <c r="O310">
        <v>7811</v>
      </c>
      <c r="P310" s="19">
        <v>18624.55</v>
      </c>
      <c r="Q310" s="19">
        <v>522.17999999999995</v>
      </c>
      <c r="R310" s="19">
        <f t="shared" si="4"/>
        <v>19146.73</v>
      </c>
    </row>
    <row r="311" spans="1:18" x14ac:dyDescent="0.25">
      <c r="A311" t="s">
        <v>51</v>
      </c>
      <c r="B311" t="s">
        <v>148</v>
      </c>
      <c r="C311" t="s">
        <v>260</v>
      </c>
      <c r="D311" t="s">
        <v>147</v>
      </c>
      <c r="E311" t="s">
        <v>127</v>
      </c>
      <c r="F311" t="s">
        <v>149</v>
      </c>
      <c r="G311" t="s">
        <v>182</v>
      </c>
      <c r="H311" t="s">
        <v>276</v>
      </c>
      <c r="I311">
        <v>0</v>
      </c>
      <c r="J311" s="19">
        <v>2691329.56</v>
      </c>
      <c r="K311" s="20">
        <v>0.84553191604601508</v>
      </c>
      <c r="L311" s="19">
        <v>3183001.74</v>
      </c>
      <c r="M311">
        <v>1</v>
      </c>
      <c r="N311">
        <v>3</v>
      </c>
      <c r="O311">
        <v>0</v>
      </c>
      <c r="P311">
        <v>0</v>
      </c>
      <c r="Q311" s="19">
        <v>9.5399999999999991</v>
      </c>
      <c r="R311" s="19">
        <f t="shared" si="4"/>
        <v>9.5399999999999991</v>
      </c>
    </row>
    <row r="312" spans="1:18" x14ac:dyDescent="0.25">
      <c r="A312" t="s">
        <v>51</v>
      </c>
      <c r="B312" t="s">
        <v>148</v>
      </c>
      <c r="C312" t="s">
        <v>261</v>
      </c>
      <c r="D312" t="s">
        <v>153</v>
      </c>
      <c r="E312" t="s">
        <v>119</v>
      </c>
      <c r="F312" t="s">
        <v>149</v>
      </c>
      <c r="G312" t="s">
        <v>182</v>
      </c>
      <c r="H312" t="s">
        <v>276</v>
      </c>
      <c r="I312">
        <v>6604</v>
      </c>
      <c r="J312" s="19">
        <v>2691329.56</v>
      </c>
      <c r="K312" s="20">
        <v>0.84553191604601508</v>
      </c>
      <c r="L312" s="19">
        <v>3183001.74</v>
      </c>
      <c r="M312">
        <v>1</v>
      </c>
      <c r="N312" s="19">
        <v>1.52</v>
      </c>
      <c r="O312">
        <v>6604</v>
      </c>
      <c r="P312" s="19">
        <v>7978.27</v>
      </c>
      <c r="Q312" s="19">
        <v>13.27</v>
      </c>
      <c r="R312" s="19">
        <f t="shared" si="4"/>
        <v>7991.5400000000009</v>
      </c>
    </row>
    <row r="313" spans="1:18" x14ac:dyDescent="0.25">
      <c r="A313" t="s">
        <v>51</v>
      </c>
      <c r="B313" t="s">
        <v>148</v>
      </c>
      <c r="C313" t="s">
        <v>262</v>
      </c>
      <c r="D313" t="s">
        <v>160</v>
      </c>
      <c r="E313" t="s">
        <v>119</v>
      </c>
      <c r="F313" t="s">
        <v>149</v>
      </c>
      <c r="G313" t="s">
        <v>182</v>
      </c>
      <c r="H313" t="s">
        <v>276</v>
      </c>
      <c r="I313">
        <v>9491</v>
      </c>
      <c r="J313" s="19">
        <v>2691329.56</v>
      </c>
      <c r="K313" s="20">
        <v>0.84553191604601508</v>
      </c>
      <c r="L313" s="19">
        <v>3183001.74</v>
      </c>
      <c r="M313">
        <v>1</v>
      </c>
      <c r="N313" s="19">
        <v>1.52</v>
      </c>
      <c r="O313">
        <v>9491</v>
      </c>
      <c r="P313" s="19">
        <v>11466.04</v>
      </c>
      <c r="Q313" s="19">
        <v>36.24</v>
      </c>
      <c r="R313" s="19">
        <f t="shared" si="4"/>
        <v>11502.28</v>
      </c>
    </row>
    <row r="314" spans="1:18" x14ac:dyDescent="0.25">
      <c r="A314" t="s">
        <v>51</v>
      </c>
      <c r="B314" t="s">
        <v>148</v>
      </c>
      <c r="C314" t="s">
        <v>263</v>
      </c>
      <c r="D314" t="s">
        <v>162</v>
      </c>
      <c r="E314" t="s">
        <v>119</v>
      </c>
      <c r="F314" t="s">
        <v>149</v>
      </c>
      <c r="G314" t="s">
        <v>182</v>
      </c>
      <c r="H314" t="s">
        <v>276</v>
      </c>
      <c r="I314">
        <v>6376</v>
      </c>
      <c r="J314" s="19">
        <v>2691329.56</v>
      </c>
      <c r="K314" s="20">
        <v>0.84553191604601508</v>
      </c>
      <c r="L314" s="19">
        <v>3183001.74</v>
      </c>
      <c r="M314">
        <v>1</v>
      </c>
      <c r="N314" s="19">
        <v>1.52</v>
      </c>
      <c r="O314">
        <v>6376</v>
      </c>
      <c r="P314" s="19">
        <v>7702.82</v>
      </c>
      <c r="Q314" s="19">
        <v>8.4600000000000009</v>
      </c>
      <c r="R314" s="19">
        <f t="shared" si="4"/>
        <v>7711.28</v>
      </c>
    </row>
    <row r="315" spans="1:18" x14ac:dyDescent="0.25">
      <c r="A315" t="s">
        <v>52</v>
      </c>
      <c r="B315" t="s">
        <v>134</v>
      </c>
      <c r="C315" t="s">
        <v>220</v>
      </c>
      <c r="D315" t="s">
        <v>156</v>
      </c>
      <c r="E315" t="s">
        <v>114</v>
      </c>
      <c r="F315" t="s">
        <v>135</v>
      </c>
      <c r="G315" t="s">
        <v>182</v>
      </c>
      <c r="H315" t="s">
        <v>276</v>
      </c>
      <c r="I315">
        <v>50953</v>
      </c>
      <c r="J315" s="19">
        <v>112267.38</v>
      </c>
      <c r="K315" s="20">
        <v>0.77580544470990898</v>
      </c>
      <c r="L315" s="19">
        <v>144710.74</v>
      </c>
      <c r="M315" s="21">
        <v>4.0067975328337497E-3</v>
      </c>
      <c r="N315" s="19">
        <v>26.16</v>
      </c>
      <c r="O315">
        <v>204</v>
      </c>
      <c r="P315" s="19">
        <v>3902.13</v>
      </c>
      <c r="Q315" s="19">
        <v>57.39</v>
      </c>
      <c r="R315" s="19">
        <f t="shared" si="4"/>
        <v>3959.52</v>
      </c>
    </row>
    <row r="316" spans="1:18" x14ac:dyDescent="0.25">
      <c r="A316" t="s">
        <v>52</v>
      </c>
      <c r="B316" t="s">
        <v>134</v>
      </c>
      <c r="C316" t="s">
        <v>221</v>
      </c>
      <c r="D316" t="s">
        <v>160</v>
      </c>
      <c r="E316" t="s">
        <v>114</v>
      </c>
      <c r="F316" t="s">
        <v>135</v>
      </c>
      <c r="G316" t="s">
        <v>179</v>
      </c>
      <c r="H316" t="s">
        <v>276</v>
      </c>
      <c r="I316">
        <v>48820</v>
      </c>
      <c r="J316" s="19">
        <v>112267.38</v>
      </c>
      <c r="K316" s="20">
        <v>0.77580544470990898</v>
      </c>
      <c r="L316" s="19">
        <v>144710.74</v>
      </c>
      <c r="N316" s="22">
        <v>24.2</v>
      </c>
      <c r="P316">
        <v>0</v>
      </c>
      <c r="Q316">
        <v>0</v>
      </c>
      <c r="R316" s="19">
        <f t="shared" si="4"/>
        <v>0</v>
      </c>
    </row>
    <row r="317" spans="1:18" x14ac:dyDescent="0.25">
      <c r="A317" t="s">
        <v>52</v>
      </c>
      <c r="B317" t="s">
        <v>134</v>
      </c>
      <c r="C317" t="s">
        <v>222</v>
      </c>
      <c r="D317" t="s">
        <v>126</v>
      </c>
      <c r="E317" t="s">
        <v>114</v>
      </c>
      <c r="F317" t="s">
        <v>223</v>
      </c>
      <c r="G317" t="s">
        <v>182</v>
      </c>
      <c r="H317" t="s">
        <v>276</v>
      </c>
      <c r="I317">
        <v>13645</v>
      </c>
      <c r="J317" s="19">
        <v>112267.38</v>
      </c>
      <c r="K317" s="20">
        <v>0.77580544470990898</v>
      </c>
      <c r="L317" s="19">
        <v>144710.74</v>
      </c>
      <c r="M317" s="21">
        <v>4.0067975328337497E-3</v>
      </c>
      <c r="N317" s="19">
        <v>26.16</v>
      </c>
      <c r="O317">
        <v>54</v>
      </c>
      <c r="P317" s="19">
        <v>1032.92</v>
      </c>
      <c r="Q317">
        <v>0</v>
      </c>
      <c r="R317" s="19">
        <f t="shared" si="4"/>
        <v>1032.92</v>
      </c>
    </row>
    <row r="318" spans="1:18" x14ac:dyDescent="0.25">
      <c r="A318" t="s">
        <v>52</v>
      </c>
      <c r="B318" t="s">
        <v>134</v>
      </c>
      <c r="C318" t="s">
        <v>224</v>
      </c>
      <c r="D318" t="s">
        <v>126</v>
      </c>
      <c r="E318" t="s">
        <v>127</v>
      </c>
      <c r="F318" t="s">
        <v>223</v>
      </c>
      <c r="G318" t="s">
        <v>182</v>
      </c>
      <c r="H318" t="s">
        <v>276</v>
      </c>
      <c r="I318">
        <v>2501</v>
      </c>
      <c r="J318" s="19">
        <v>112267.38</v>
      </c>
      <c r="K318" s="20">
        <v>0.77580544470990898</v>
      </c>
      <c r="L318" s="19">
        <v>144710.74</v>
      </c>
      <c r="M318" s="21">
        <v>4.0067975328337497E-3</v>
      </c>
      <c r="N318" s="19">
        <v>107.29</v>
      </c>
      <c r="O318">
        <v>10</v>
      </c>
      <c r="P318" s="19">
        <v>782.42</v>
      </c>
      <c r="Q318">
        <v>0</v>
      </c>
      <c r="R318" s="19">
        <f t="shared" si="4"/>
        <v>782.42</v>
      </c>
    </row>
    <row r="319" spans="1:18" x14ac:dyDescent="0.25">
      <c r="A319" t="s">
        <v>52</v>
      </c>
      <c r="B319" t="s">
        <v>134</v>
      </c>
      <c r="C319" t="s">
        <v>225</v>
      </c>
      <c r="D319" t="s">
        <v>160</v>
      </c>
      <c r="E319" t="s">
        <v>127</v>
      </c>
      <c r="F319" t="s">
        <v>223</v>
      </c>
      <c r="G319" t="s">
        <v>179</v>
      </c>
      <c r="H319" t="s">
        <v>276</v>
      </c>
      <c r="I319">
        <v>3578</v>
      </c>
      <c r="J319" s="19">
        <v>112267.38</v>
      </c>
      <c r="K319" s="20">
        <v>0.77580544470990898</v>
      </c>
      <c r="L319" s="19">
        <v>144710.74</v>
      </c>
      <c r="N319" s="19">
        <v>67.69</v>
      </c>
      <c r="P319">
        <v>0</v>
      </c>
      <c r="Q319">
        <v>0</v>
      </c>
      <c r="R319" s="19">
        <f t="shared" si="4"/>
        <v>0</v>
      </c>
    </row>
    <row r="320" spans="1:18" x14ac:dyDescent="0.25">
      <c r="A320" t="s">
        <v>52</v>
      </c>
      <c r="B320" t="s">
        <v>134</v>
      </c>
      <c r="C320" t="s">
        <v>226</v>
      </c>
      <c r="D320" t="s">
        <v>126</v>
      </c>
      <c r="E320" t="s">
        <v>119</v>
      </c>
      <c r="F320" t="s">
        <v>135</v>
      </c>
      <c r="G320" t="s">
        <v>182</v>
      </c>
      <c r="H320" t="s">
        <v>276</v>
      </c>
      <c r="I320">
        <v>1476</v>
      </c>
      <c r="J320" s="19">
        <v>112267.38</v>
      </c>
      <c r="K320" s="20">
        <v>0.77580544470990898</v>
      </c>
      <c r="L320" s="19">
        <v>144710.74</v>
      </c>
      <c r="M320" s="21">
        <v>4.0067975328337497E-3</v>
      </c>
      <c r="N320" s="19">
        <v>58.75</v>
      </c>
      <c r="O320">
        <v>5</v>
      </c>
      <c r="P320" s="19">
        <v>214.22</v>
      </c>
      <c r="Q320">
        <v>0</v>
      </c>
      <c r="R320" s="19">
        <f t="shared" si="4"/>
        <v>214.22</v>
      </c>
    </row>
    <row r="321" spans="1:18" x14ac:dyDescent="0.25">
      <c r="A321" t="s">
        <v>52</v>
      </c>
      <c r="B321" t="s">
        <v>134</v>
      </c>
      <c r="C321" t="s">
        <v>227</v>
      </c>
      <c r="D321" t="s">
        <v>160</v>
      </c>
      <c r="E321" t="s">
        <v>119</v>
      </c>
      <c r="F321" t="s">
        <v>135</v>
      </c>
      <c r="G321" t="s">
        <v>179</v>
      </c>
      <c r="H321" t="s">
        <v>276</v>
      </c>
      <c r="I321">
        <v>2068</v>
      </c>
      <c r="J321" s="19">
        <v>112267.38</v>
      </c>
      <c r="K321" s="20">
        <v>0.77580544470990898</v>
      </c>
      <c r="L321" s="19">
        <v>144710.74</v>
      </c>
      <c r="N321" s="19">
        <v>58.69</v>
      </c>
      <c r="P321">
        <v>0</v>
      </c>
      <c r="Q321">
        <v>0</v>
      </c>
      <c r="R321" s="19">
        <f t="shared" si="4"/>
        <v>0</v>
      </c>
    </row>
    <row r="322" spans="1:18" x14ac:dyDescent="0.25">
      <c r="A322" t="s">
        <v>53</v>
      </c>
      <c r="B322" t="s">
        <v>138</v>
      </c>
      <c r="C322" t="s">
        <v>220</v>
      </c>
      <c r="D322" t="s">
        <v>156</v>
      </c>
      <c r="E322" t="s">
        <v>114</v>
      </c>
      <c r="F322" t="s">
        <v>135</v>
      </c>
      <c r="G322" t="s">
        <v>182</v>
      </c>
      <c r="H322" t="s">
        <v>276</v>
      </c>
      <c r="I322">
        <v>50953</v>
      </c>
      <c r="J322" s="19">
        <v>2018065.22</v>
      </c>
      <c r="K322" s="20">
        <v>0.75824711556977065</v>
      </c>
      <c r="L322" s="22">
        <v>2661487.5</v>
      </c>
      <c r="M322" s="24">
        <v>7.3692122289388234E-2</v>
      </c>
      <c r="N322" s="19">
        <v>26.16</v>
      </c>
      <c r="O322">
        <v>3754</v>
      </c>
      <c r="P322" s="19">
        <v>70181.740000000005</v>
      </c>
      <c r="Q322" s="19">
        <v>953.47</v>
      </c>
      <c r="R322" s="19">
        <f t="shared" ref="R322:R385" si="5">SUM(P322+Q322)</f>
        <v>71135.210000000006</v>
      </c>
    </row>
    <row r="323" spans="1:18" x14ac:dyDescent="0.25">
      <c r="A323" t="s">
        <v>53</v>
      </c>
      <c r="B323" t="s">
        <v>138</v>
      </c>
      <c r="C323" t="s">
        <v>221</v>
      </c>
      <c r="D323" t="s">
        <v>160</v>
      </c>
      <c r="E323" t="s">
        <v>114</v>
      </c>
      <c r="F323" t="s">
        <v>135</v>
      </c>
      <c r="G323" t="s">
        <v>182</v>
      </c>
      <c r="H323" t="s">
        <v>276</v>
      </c>
      <c r="I323">
        <v>48820</v>
      </c>
      <c r="J323" s="19">
        <v>2018065.22</v>
      </c>
      <c r="K323" s="20">
        <v>0.75824711556977065</v>
      </c>
      <c r="L323" s="22">
        <v>2661487.5</v>
      </c>
      <c r="M323" s="24">
        <v>7.910218745954585E-2</v>
      </c>
      <c r="N323" s="22">
        <v>24.2</v>
      </c>
      <c r="O323">
        <v>3861</v>
      </c>
      <c r="P323" s="19">
        <v>66773.98</v>
      </c>
      <c r="Q323" s="19">
        <v>726.36</v>
      </c>
      <c r="R323" s="19">
        <f t="shared" si="5"/>
        <v>67500.34</v>
      </c>
    </row>
    <row r="324" spans="1:18" x14ac:dyDescent="0.25">
      <c r="A324" t="s">
        <v>53</v>
      </c>
      <c r="B324" t="s">
        <v>138</v>
      </c>
      <c r="C324" t="s">
        <v>222</v>
      </c>
      <c r="D324" t="s">
        <v>126</v>
      </c>
      <c r="E324" t="s">
        <v>114</v>
      </c>
      <c r="F324" t="s">
        <v>223</v>
      </c>
      <c r="G324" t="s">
        <v>182</v>
      </c>
      <c r="H324" t="s">
        <v>276</v>
      </c>
      <c r="I324">
        <v>13645</v>
      </c>
      <c r="J324" s="19">
        <v>2018065.22</v>
      </c>
      <c r="K324" s="20">
        <v>0.75824711556977065</v>
      </c>
      <c r="L324" s="22">
        <v>2661487.5</v>
      </c>
      <c r="M324" s="24">
        <v>7.3692122289388234E-2</v>
      </c>
      <c r="N324" s="19">
        <v>26.16</v>
      </c>
      <c r="O324">
        <v>1005</v>
      </c>
      <c r="P324" s="19">
        <v>18788.669999999998</v>
      </c>
      <c r="Q324" s="19">
        <v>205.66</v>
      </c>
      <c r="R324" s="19">
        <f t="shared" si="5"/>
        <v>18994.329999999998</v>
      </c>
    </row>
    <row r="325" spans="1:18" x14ac:dyDescent="0.25">
      <c r="A325" t="s">
        <v>53</v>
      </c>
      <c r="B325" t="s">
        <v>138</v>
      </c>
      <c r="C325" t="s">
        <v>224</v>
      </c>
      <c r="D325" t="s">
        <v>126</v>
      </c>
      <c r="E325" t="s">
        <v>127</v>
      </c>
      <c r="F325" t="s">
        <v>223</v>
      </c>
      <c r="G325" t="s">
        <v>182</v>
      </c>
      <c r="H325" t="s">
        <v>276</v>
      </c>
      <c r="I325">
        <v>2501</v>
      </c>
      <c r="J325" s="19">
        <v>2018065.22</v>
      </c>
      <c r="K325" s="20">
        <v>0.75824711556977065</v>
      </c>
      <c r="L325" s="22">
        <v>2661487.5</v>
      </c>
      <c r="M325" s="24">
        <v>7.3692122289388234E-2</v>
      </c>
      <c r="N325" s="19">
        <v>107.29</v>
      </c>
      <c r="O325">
        <v>184</v>
      </c>
      <c r="P325" s="22">
        <v>14070.7</v>
      </c>
      <c r="Q325" s="19">
        <v>-229.41</v>
      </c>
      <c r="R325" s="19">
        <f t="shared" si="5"/>
        <v>13841.29</v>
      </c>
    </row>
    <row r="326" spans="1:18" x14ac:dyDescent="0.25">
      <c r="A326" t="s">
        <v>53</v>
      </c>
      <c r="B326" t="s">
        <v>138</v>
      </c>
      <c r="C326" t="s">
        <v>225</v>
      </c>
      <c r="D326" t="s">
        <v>160</v>
      </c>
      <c r="E326" t="s">
        <v>127</v>
      </c>
      <c r="F326" t="s">
        <v>223</v>
      </c>
      <c r="G326" t="s">
        <v>182</v>
      </c>
      <c r="H326" t="s">
        <v>276</v>
      </c>
      <c r="I326">
        <v>3578</v>
      </c>
      <c r="J326" s="19">
        <v>2018065.22</v>
      </c>
      <c r="K326" s="20">
        <v>0.75824711556977065</v>
      </c>
      <c r="L326" s="22">
        <v>2661487.5</v>
      </c>
      <c r="M326" s="24">
        <v>7.910218745954585E-2</v>
      </c>
      <c r="N326" s="19">
        <v>67.69</v>
      </c>
      <c r="O326">
        <v>283</v>
      </c>
      <c r="P326" s="19">
        <v>13653.68</v>
      </c>
      <c r="Q326" s="19">
        <v>-289.47000000000003</v>
      </c>
      <c r="R326" s="19">
        <f t="shared" si="5"/>
        <v>13364.210000000001</v>
      </c>
    </row>
    <row r="327" spans="1:18" x14ac:dyDescent="0.25">
      <c r="A327" t="s">
        <v>53</v>
      </c>
      <c r="B327" t="s">
        <v>138</v>
      </c>
      <c r="C327" t="s">
        <v>226</v>
      </c>
      <c r="D327" t="s">
        <v>126</v>
      </c>
      <c r="E327" t="s">
        <v>119</v>
      </c>
      <c r="F327" t="s">
        <v>135</v>
      </c>
      <c r="G327" t="s">
        <v>182</v>
      </c>
      <c r="H327" t="s">
        <v>276</v>
      </c>
      <c r="I327">
        <v>1476</v>
      </c>
      <c r="J327" s="19">
        <v>2018065.22</v>
      </c>
      <c r="K327" s="20">
        <v>0.75824711556977065</v>
      </c>
      <c r="L327" s="22">
        <v>2661487.5</v>
      </c>
      <c r="M327" s="24">
        <v>7.3692122289388234E-2</v>
      </c>
      <c r="N327" s="19">
        <v>58.75</v>
      </c>
      <c r="O327">
        <v>108</v>
      </c>
      <c r="P327" s="19">
        <v>4522.41</v>
      </c>
      <c r="Q327" s="19">
        <v>-41.88</v>
      </c>
      <c r="R327" s="19">
        <f t="shared" si="5"/>
        <v>4480.53</v>
      </c>
    </row>
    <row r="328" spans="1:18" x14ac:dyDescent="0.25">
      <c r="A328" t="s">
        <v>53</v>
      </c>
      <c r="B328" t="s">
        <v>138</v>
      </c>
      <c r="C328" t="s">
        <v>227</v>
      </c>
      <c r="D328" t="s">
        <v>160</v>
      </c>
      <c r="E328" t="s">
        <v>119</v>
      </c>
      <c r="F328" t="s">
        <v>135</v>
      </c>
      <c r="G328" t="s">
        <v>182</v>
      </c>
      <c r="H328" t="s">
        <v>276</v>
      </c>
      <c r="I328">
        <v>2068</v>
      </c>
      <c r="J328" s="19">
        <v>2018065.22</v>
      </c>
      <c r="K328" s="20">
        <v>0.75824711556977065</v>
      </c>
      <c r="L328" s="22">
        <v>2661487.5</v>
      </c>
      <c r="M328" s="24">
        <v>7.3988579547376546E-2</v>
      </c>
      <c r="N328" s="19">
        <v>58.69</v>
      </c>
      <c r="O328">
        <v>153</v>
      </c>
      <c r="P328" s="19">
        <v>6400.21</v>
      </c>
      <c r="Q328">
        <v>0</v>
      </c>
      <c r="R328" s="19">
        <f t="shared" si="5"/>
        <v>6400.21</v>
      </c>
    </row>
    <row r="329" spans="1:18" x14ac:dyDescent="0.25">
      <c r="A329" t="s">
        <v>54</v>
      </c>
      <c r="B329" t="s">
        <v>134</v>
      </c>
      <c r="C329" t="s">
        <v>220</v>
      </c>
      <c r="D329" t="s">
        <v>156</v>
      </c>
      <c r="E329" t="s">
        <v>114</v>
      </c>
      <c r="F329" t="s">
        <v>135</v>
      </c>
      <c r="G329" t="s">
        <v>182</v>
      </c>
      <c r="H329" t="s">
        <v>276</v>
      </c>
      <c r="I329">
        <v>50953</v>
      </c>
      <c r="J329" s="19">
        <v>2247096.29</v>
      </c>
      <c r="K329" s="20">
        <v>0.92129179746782297</v>
      </c>
      <c r="L329" s="22">
        <v>2439071.2000000002</v>
      </c>
      <c r="M329" s="24">
        <v>6.7533788207881848E-2</v>
      </c>
      <c r="N329" s="19">
        <v>26.16</v>
      </c>
      <c r="O329">
        <v>3441</v>
      </c>
      <c r="P329" s="19">
        <v>78162.960000000006</v>
      </c>
      <c r="Q329" s="19">
        <v>1022.19</v>
      </c>
      <c r="R329" s="19">
        <f t="shared" si="5"/>
        <v>79185.150000000009</v>
      </c>
    </row>
    <row r="330" spans="1:18" x14ac:dyDescent="0.25">
      <c r="A330" t="s">
        <v>54</v>
      </c>
      <c r="B330" t="s">
        <v>134</v>
      </c>
      <c r="C330" t="s">
        <v>221</v>
      </c>
      <c r="D330" t="s">
        <v>160</v>
      </c>
      <c r="E330" t="s">
        <v>114</v>
      </c>
      <c r="F330" t="s">
        <v>135</v>
      </c>
      <c r="G330" t="s">
        <v>182</v>
      </c>
      <c r="H330" t="s">
        <v>276</v>
      </c>
      <c r="I330">
        <v>48820</v>
      </c>
      <c r="J330" s="19">
        <v>2247096.29</v>
      </c>
      <c r="K330" s="20">
        <v>0.92129179746782297</v>
      </c>
      <c r="L330" s="22">
        <v>2439071.2000000002</v>
      </c>
      <c r="M330" s="24">
        <v>7.2491742790292815E-2</v>
      </c>
      <c r="N330" s="22">
        <v>24.2</v>
      </c>
      <c r="O330">
        <v>3539</v>
      </c>
      <c r="P330" s="19">
        <v>74366.009999999995</v>
      </c>
      <c r="Q330" s="19">
        <v>777.48</v>
      </c>
      <c r="R330" s="19">
        <f t="shared" si="5"/>
        <v>75143.489999999991</v>
      </c>
    </row>
    <row r="331" spans="1:18" x14ac:dyDescent="0.25">
      <c r="A331" t="s">
        <v>54</v>
      </c>
      <c r="B331" t="s">
        <v>134</v>
      </c>
      <c r="C331" t="s">
        <v>222</v>
      </c>
      <c r="D331" t="s">
        <v>126</v>
      </c>
      <c r="E331" t="s">
        <v>114</v>
      </c>
      <c r="F331" t="s">
        <v>223</v>
      </c>
      <c r="G331" t="s">
        <v>182</v>
      </c>
      <c r="H331" t="s">
        <v>276</v>
      </c>
      <c r="I331">
        <v>13645</v>
      </c>
      <c r="J331" s="19">
        <v>2247096.29</v>
      </c>
      <c r="K331" s="20">
        <v>0.92129179746782297</v>
      </c>
      <c r="L331" s="22">
        <v>2439071.2000000002</v>
      </c>
      <c r="M331" s="24">
        <v>6.7533788207881848E-2</v>
      </c>
      <c r="N331" s="19">
        <v>26.16</v>
      </c>
      <c r="O331">
        <v>921</v>
      </c>
      <c r="P331" s="19">
        <v>20920.689999999999</v>
      </c>
      <c r="Q331" s="19">
        <v>204.43</v>
      </c>
      <c r="R331" s="19">
        <f t="shared" si="5"/>
        <v>21125.119999999999</v>
      </c>
    </row>
    <row r="332" spans="1:18" x14ac:dyDescent="0.25">
      <c r="A332" t="s">
        <v>54</v>
      </c>
      <c r="B332" t="s">
        <v>134</v>
      </c>
      <c r="C332" t="s">
        <v>224</v>
      </c>
      <c r="D332" t="s">
        <v>126</v>
      </c>
      <c r="E332" t="s">
        <v>127</v>
      </c>
      <c r="F332" t="s">
        <v>223</v>
      </c>
      <c r="G332" t="s">
        <v>182</v>
      </c>
      <c r="H332" t="s">
        <v>276</v>
      </c>
      <c r="I332">
        <v>2501</v>
      </c>
      <c r="J332" s="19">
        <v>2247096.29</v>
      </c>
      <c r="K332" s="20">
        <v>0.92129179746782297</v>
      </c>
      <c r="L332" s="22">
        <v>2439071.2000000002</v>
      </c>
      <c r="M332" s="24">
        <v>6.7533788207881848E-2</v>
      </c>
      <c r="N332" s="19">
        <v>107.29</v>
      </c>
      <c r="O332">
        <v>168</v>
      </c>
      <c r="P332" s="19">
        <v>15609.67</v>
      </c>
      <c r="Q332" s="19">
        <v>-92.91</v>
      </c>
      <c r="R332" s="19">
        <f t="shared" si="5"/>
        <v>15516.76</v>
      </c>
    </row>
    <row r="333" spans="1:18" x14ac:dyDescent="0.25">
      <c r="A333" t="s">
        <v>54</v>
      </c>
      <c r="B333" t="s">
        <v>134</v>
      </c>
      <c r="C333" t="s">
        <v>225</v>
      </c>
      <c r="D333" t="s">
        <v>160</v>
      </c>
      <c r="E333" t="s">
        <v>127</v>
      </c>
      <c r="F333" t="s">
        <v>223</v>
      </c>
      <c r="G333" t="s">
        <v>182</v>
      </c>
      <c r="H333" t="s">
        <v>276</v>
      </c>
      <c r="I333">
        <v>3578</v>
      </c>
      <c r="J333" s="19">
        <v>2247096.29</v>
      </c>
      <c r="K333" s="20">
        <v>0.92129179746782297</v>
      </c>
      <c r="L333" s="22">
        <v>2439071.2000000002</v>
      </c>
      <c r="M333" s="24">
        <v>7.2491742790292815E-2</v>
      </c>
      <c r="N333" s="19">
        <v>67.69</v>
      </c>
      <c r="O333">
        <v>259</v>
      </c>
      <c r="P333" s="19">
        <v>15182.71</v>
      </c>
      <c r="Q333" s="19">
        <v>-175.86</v>
      </c>
      <c r="R333" s="19">
        <f t="shared" si="5"/>
        <v>15006.849999999999</v>
      </c>
    </row>
    <row r="334" spans="1:18" x14ac:dyDescent="0.25">
      <c r="A334" t="s">
        <v>54</v>
      </c>
      <c r="B334" t="s">
        <v>134</v>
      </c>
      <c r="C334" t="s">
        <v>226</v>
      </c>
      <c r="D334" t="s">
        <v>126</v>
      </c>
      <c r="E334" t="s">
        <v>119</v>
      </c>
      <c r="F334" t="s">
        <v>135</v>
      </c>
      <c r="G334" t="s">
        <v>182</v>
      </c>
      <c r="H334" t="s">
        <v>276</v>
      </c>
      <c r="I334">
        <v>1476</v>
      </c>
      <c r="J334" s="19">
        <v>2247096.29</v>
      </c>
      <c r="K334" s="20">
        <v>0.92129179746782297</v>
      </c>
      <c r="L334" s="22">
        <v>2439071.2000000002</v>
      </c>
      <c r="M334" s="24">
        <v>6.7533788207881848E-2</v>
      </c>
      <c r="N334" s="19">
        <v>58.75</v>
      </c>
      <c r="O334">
        <v>99</v>
      </c>
      <c r="P334" s="19">
        <v>5036.96</v>
      </c>
      <c r="Q334">
        <v>0</v>
      </c>
      <c r="R334" s="19">
        <f t="shared" si="5"/>
        <v>5036.96</v>
      </c>
    </row>
    <row r="335" spans="1:18" x14ac:dyDescent="0.25">
      <c r="A335" t="s">
        <v>54</v>
      </c>
      <c r="B335" t="s">
        <v>134</v>
      </c>
      <c r="C335" t="s">
        <v>227</v>
      </c>
      <c r="D335" t="s">
        <v>160</v>
      </c>
      <c r="E335" t="s">
        <v>119</v>
      </c>
      <c r="F335" t="s">
        <v>135</v>
      </c>
      <c r="G335" t="s">
        <v>182</v>
      </c>
      <c r="H335" t="s">
        <v>276</v>
      </c>
      <c r="I335">
        <v>2068</v>
      </c>
      <c r="J335" s="19">
        <v>2247096.29</v>
      </c>
      <c r="K335" s="20">
        <v>0.92129179746782297</v>
      </c>
      <c r="L335" s="22">
        <v>2439071.2000000002</v>
      </c>
      <c r="M335" s="24">
        <v>6.7805471001804507E-2</v>
      </c>
      <c r="N335" s="19">
        <v>58.69</v>
      </c>
      <c r="O335">
        <v>140</v>
      </c>
      <c r="P335" s="19">
        <v>7115.69</v>
      </c>
      <c r="Q335">
        <v>0</v>
      </c>
      <c r="R335" s="19">
        <f t="shared" si="5"/>
        <v>7115.69</v>
      </c>
    </row>
    <row r="336" spans="1:18" x14ac:dyDescent="0.25">
      <c r="A336" t="s">
        <v>55</v>
      </c>
      <c r="B336" t="s">
        <v>138</v>
      </c>
      <c r="C336" t="s">
        <v>220</v>
      </c>
      <c r="D336" t="s">
        <v>156</v>
      </c>
      <c r="E336" t="s">
        <v>114</v>
      </c>
      <c r="F336" t="s">
        <v>135</v>
      </c>
      <c r="G336" t="s">
        <v>182</v>
      </c>
      <c r="H336" t="s">
        <v>276</v>
      </c>
      <c r="I336">
        <v>50953</v>
      </c>
      <c r="J336" s="19">
        <v>271839.84000000003</v>
      </c>
      <c r="K336" s="20">
        <v>0.84337501605528353</v>
      </c>
      <c r="L336" s="22">
        <v>322323.80000000005</v>
      </c>
      <c r="M336" s="24">
        <v>8.9246050888385983E-3</v>
      </c>
      <c r="N336" s="19">
        <v>26.16</v>
      </c>
      <c r="O336">
        <v>454</v>
      </c>
      <c r="P336" s="19">
        <v>9440.51</v>
      </c>
      <c r="Q336" s="19">
        <v>103.97</v>
      </c>
      <c r="R336" s="19">
        <f t="shared" si="5"/>
        <v>9544.48</v>
      </c>
    </row>
    <row r="337" spans="1:18" x14ac:dyDescent="0.25">
      <c r="A337" t="s">
        <v>55</v>
      </c>
      <c r="B337" t="s">
        <v>138</v>
      </c>
      <c r="C337" t="s">
        <v>221</v>
      </c>
      <c r="D337" t="s">
        <v>160</v>
      </c>
      <c r="E337" t="s">
        <v>114</v>
      </c>
      <c r="F337" t="s">
        <v>135</v>
      </c>
      <c r="G337" t="s">
        <v>182</v>
      </c>
      <c r="H337" t="s">
        <v>276</v>
      </c>
      <c r="I337">
        <v>48820</v>
      </c>
      <c r="J337" s="19">
        <v>271839.84000000003</v>
      </c>
      <c r="K337" s="20">
        <v>0.84337501605528353</v>
      </c>
      <c r="L337" s="22">
        <v>322323.80000000005</v>
      </c>
      <c r="M337" s="21">
        <v>9.5797998864443918E-3</v>
      </c>
      <c r="N337" s="22">
        <v>24.2</v>
      </c>
      <c r="O337">
        <v>467</v>
      </c>
      <c r="P337" s="19">
        <v>8983.27</v>
      </c>
      <c r="Q337" s="19">
        <v>96.19</v>
      </c>
      <c r="R337" s="19">
        <f t="shared" si="5"/>
        <v>9079.4600000000009</v>
      </c>
    </row>
    <row r="338" spans="1:18" x14ac:dyDescent="0.25">
      <c r="A338" t="s">
        <v>55</v>
      </c>
      <c r="B338" t="s">
        <v>138</v>
      </c>
      <c r="C338" t="s">
        <v>222</v>
      </c>
      <c r="D338" t="s">
        <v>126</v>
      </c>
      <c r="E338" t="s">
        <v>114</v>
      </c>
      <c r="F338" t="s">
        <v>223</v>
      </c>
      <c r="G338" t="s">
        <v>182</v>
      </c>
      <c r="H338" t="s">
        <v>276</v>
      </c>
      <c r="I338">
        <v>13645</v>
      </c>
      <c r="J338" s="19">
        <v>271839.84000000003</v>
      </c>
      <c r="K338" s="20">
        <v>0.84337501605528353</v>
      </c>
      <c r="L338" s="22">
        <v>322323.80000000005</v>
      </c>
      <c r="M338" s="24">
        <v>8.9246050888385983E-3</v>
      </c>
      <c r="N338" s="19">
        <v>26.16</v>
      </c>
      <c r="O338">
        <v>121</v>
      </c>
      <c r="P338" s="19">
        <v>2516.08</v>
      </c>
      <c r="Q338" s="19">
        <v>20.79</v>
      </c>
      <c r="R338" s="19">
        <f t="shared" si="5"/>
        <v>2536.87</v>
      </c>
    </row>
    <row r="339" spans="1:18" x14ac:dyDescent="0.25">
      <c r="A339" t="s">
        <v>55</v>
      </c>
      <c r="B339" t="s">
        <v>138</v>
      </c>
      <c r="C339" t="s">
        <v>224</v>
      </c>
      <c r="D339" t="s">
        <v>126</v>
      </c>
      <c r="E339" t="s">
        <v>127</v>
      </c>
      <c r="F339" t="s">
        <v>223</v>
      </c>
      <c r="G339" t="s">
        <v>182</v>
      </c>
      <c r="H339" t="s">
        <v>276</v>
      </c>
      <c r="I339">
        <v>2501</v>
      </c>
      <c r="J339" s="19">
        <v>271839.84000000003</v>
      </c>
      <c r="K339" s="20">
        <v>0.84337501605528353</v>
      </c>
      <c r="L339" s="22">
        <v>322323.80000000005</v>
      </c>
      <c r="M339" s="24">
        <v>8.9246050888385983E-3</v>
      </c>
      <c r="N339" s="19">
        <v>107.29</v>
      </c>
      <c r="O339">
        <v>22</v>
      </c>
      <c r="P339" s="19">
        <v>1871.24</v>
      </c>
      <c r="Q339">
        <v>0</v>
      </c>
      <c r="R339" s="19">
        <f t="shared" si="5"/>
        <v>1871.24</v>
      </c>
    </row>
    <row r="340" spans="1:18" x14ac:dyDescent="0.25">
      <c r="A340" t="s">
        <v>55</v>
      </c>
      <c r="B340" t="s">
        <v>138</v>
      </c>
      <c r="C340" t="s">
        <v>225</v>
      </c>
      <c r="D340" t="s">
        <v>160</v>
      </c>
      <c r="E340" t="s">
        <v>127</v>
      </c>
      <c r="F340" t="s">
        <v>223</v>
      </c>
      <c r="G340" t="s">
        <v>182</v>
      </c>
      <c r="H340" t="s">
        <v>276</v>
      </c>
      <c r="I340">
        <v>3578</v>
      </c>
      <c r="J340" s="19">
        <v>271839.84000000003</v>
      </c>
      <c r="K340" s="20">
        <v>0.84337501605528353</v>
      </c>
      <c r="L340" s="22">
        <v>322323.80000000005</v>
      </c>
      <c r="M340" s="21">
        <v>9.5797998864443918E-3</v>
      </c>
      <c r="N340" s="19">
        <v>67.69</v>
      </c>
      <c r="O340">
        <v>34</v>
      </c>
      <c r="P340" s="19">
        <v>1824.53</v>
      </c>
      <c r="Q340">
        <v>0</v>
      </c>
      <c r="R340" s="19">
        <f t="shared" si="5"/>
        <v>1824.53</v>
      </c>
    </row>
    <row r="341" spans="1:18" x14ac:dyDescent="0.25">
      <c r="A341" t="s">
        <v>55</v>
      </c>
      <c r="B341" t="s">
        <v>138</v>
      </c>
      <c r="C341" t="s">
        <v>226</v>
      </c>
      <c r="D341" t="s">
        <v>126</v>
      </c>
      <c r="E341" t="s">
        <v>119</v>
      </c>
      <c r="F341" t="s">
        <v>135</v>
      </c>
      <c r="G341" t="s">
        <v>182</v>
      </c>
      <c r="H341" t="s">
        <v>276</v>
      </c>
      <c r="I341">
        <v>1476</v>
      </c>
      <c r="J341" s="19">
        <v>271839.84000000003</v>
      </c>
      <c r="K341" s="20">
        <v>0.84337501605528353</v>
      </c>
      <c r="L341" s="22">
        <v>322323.80000000005</v>
      </c>
      <c r="M341" s="24">
        <v>8.9246050888385983E-3</v>
      </c>
      <c r="N341" s="19">
        <v>58.75</v>
      </c>
      <c r="O341">
        <v>13</v>
      </c>
      <c r="P341" s="19">
        <v>605.48</v>
      </c>
      <c r="Q341">
        <v>0</v>
      </c>
      <c r="R341" s="19">
        <f t="shared" si="5"/>
        <v>605.48</v>
      </c>
    </row>
    <row r="342" spans="1:18" x14ac:dyDescent="0.25">
      <c r="A342" t="s">
        <v>55</v>
      </c>
      <c r="B342" t="s">
        <v>138</v>
      </c>
      <c r="C342" t="s">
        <v>227</v>
      </c>
      <c r="D342" t="s">
        <v>160</v>
      </c>
      <c r="E342" t="s">
        <v>119</v>
      </c>
      <c r="F342" t="s">
        <v>135</v>
      </c>
      <c r="G342" t="s">
        <v>182</v>
      </c>
      <c r="H342" t="s">
        <v>276</v>
      </c>
      <c r="I342">
        <v>2068</v>
      </c>
      <c r="J342" s="19">
        <v>271839.84000000003</v>
      </c>
      <c r="K342" s="20">
        <v>0.84337501605528353</v>
      </c>
      <c r="L342" s="22">
        <v>322323.80000000005</v>
      </c>
      <c r="M342" s="21">
        <v>8.9605080303073719E-3</v>
      </c>
      <c r="N342" s="19">
        <v>58.69</v>
      </c>
      <c r="O342">
        <v>18</v>
      </c>
      <c r="P342" s="22">
        <v>837.5</v>
      </c>
      <c r="Q342">
        <v>0</v>
      </c>
      <c r="R342" s="19">
        <f t="shared" si="5"/>
        <v>837.5</v>
      </c>
    </row>
    <row r="343" spans="1:18" x14ac:dyDescent="0.25">
      <c r="A343" t="s">
        <v>56</v>
      </c>
      <c r="B343" t="s">
        <v>125</v>
      </c>
      <c r="C343" t="s">
        <v>187</v>
      </c>
      <c r="D343" t="s">
        <v>126</v>
      </c>
      <c r="E343" t="s">
        <v>114</v>
      </c>
      <c r="F343" t="s">
        <v>118</v>
      </c>
      <c r="G343" t="s">
        <v>182</v>
      </c>
      <c r="H343" t="s">
        <v>276</v>
      </c>
      <c r="I343">
        <v>315798</v>
      </c>
      <c r="J343" s="19">
        <v>280478.81</v>
      </c>
      <c r="K343" s="20">
        <v>0.8682132286008506</v>
      </c>
      <c r="L343" s="19">
        <v>323052.90999999997</v>
      </c>
      <c r="M343" s="21">
        <v>1.6630008504689919E-3</v>
      </c>
      <c r="N343" s="19">
        <v>33.78</v>
      </c>
      <c r="O343">
        <v>525</v>
      </c>
      <c r="P343" s="19">
        <v>14511.98</v>
      </c>
      <c r="Q343" s="19">
        <v>82.93</v>
      </c>
      <c r="R343" s="19">
        <f t="shared" si="5"/>
        <v>14594.91</v>
      </c>
    </row>
    <row r="344" spans="1:18" x14ac:dyDescent="0.25">
      <c r="A344" t="s">
        <v>56</v>
      </c>
      <c r="B344" t="s">
        <v>125</v>
      </c>
      <c r="C344" t="s">
        <v>178</v>
      </c>
      <c r="D344" t="s">
        <v>158</v>
      </c>
      <c r="E344" t="s">
        <v>114</v>
      </c>
      <c r="F344" t="s">
        <v>118</v>
      </c>
      <c r="G344" t="s">
        <v>179</v>
      </c>
      <c r="H344" t="s">
        <v>276</v>
      </c>
      <c r="I344">
        <v>226939</v>
      </c>
      <c r="J344" s="19">
        <v>280478.81</v>
      </c>
      <c r="K344" s="20">
        <v>0.8682132286008506</v>
      </c>
      <c r="L344" s="19">
        <v>323052.90999999997</v>
      </c>
      <c r="N344" s="19">
        <v>10.98</v>
      </c>
      <c r="P344">
        <v>0</v>
      </c>
      <c r="Q344">
        <v>0</v>
      </c>
      <c r="R344" s="19">
        <f t="shared" si="5"/>
        <v>0</v>
      </c>
    </row>
    <row r="345" spans="1:18" x14ac:dyDescent="0.25">
      <c r="A345" t="s">
        <v>56</v>
      </c>
      <c r="B345" t="s">
        <v>125</v>
      </c>
      <c r="C345" t="s">
        <v>180</v>
      </c>
      <c r="D345" t="s">
        <v>157</v>
      </c>
      <c r="E345" t="s">
        <v>114</v>
      </c>
      <c r="F345" t="s">
        <v>181</v>
      </c>
      <c r="G345" t="s">
        <v>182</v>
      </c>
      <c r="H345" t="s">
        <v>276</v>
      </c>
      <c r="I345">
        <v>45726</v>
      </c>
      <c r="J345" s="19">
        <v>280478.81</v>
      </c>
      <c r="K345" s="20">
        <v>0.8682132286008506</v>
      </c>
      <c r="L345" s="19">
        <v>323052.90999999997</v>
      </c>
      <c r="M345" s="21">
        <v>1.6627743968428625E-3</v>
      </c>
      <c r="N345" s="19">
        <v>33.78</v>
      </c>
      <c r="O345">
        <v>76</v>
      </c>
      <c r="P345" s="19">
        <v>2100.7800000000002</v>
      </c>
      <c r="Q345">
        <v>0</v>
      </c>
      <c r="R345" s="19">
        <f t="shared" si="5"/>
        <v>2100.7800000000002</v>
      </c>
    </row>
    <row r="346" spans="1:18" x14ac:dyDescent="0.25">
      <c r="A346" t="s">
        <v>56</v>
      </c>
      <c r="B346" t="s">
        <v>125</v>
      </c>
      <c r="C346" t="s">
        <v>183</v>
      </c>
      <c r="D346" t="s">
        <v>157</v>
      </c>
      <c r="E346" t="s">
        <v>127</v>
      </c>
      <c r="F346" t="s">
        <v>181</v>
      </c>
      <c r="G346" t="s">
        <v>182</v>
      </c>
      <c r="H346" t="s">
        <v>276</v>
      </c>
      <c r="I346">
        <v>17999</v>
      </c>
      <c r="J346" s="19">
        <v>280478.81</v>
      </c>
      <c r="K346" s="20">
        <v>0.8682132286008506</v>
      </c>
      <c r="L346" s="19">
        <v>323052.90999999997</v>
      </c>
      <c r="M346" s="21">
        <v>1.6627743968428621E-3</v>
      </c>
      <c r="N346" s="22">
        <v>135.6</v>
      </c>
      <c r="O346">
        <v>29</v>
      </c>
      <c r="P346" s="19">
        <v>3209.31</v>
      </c>
      <c r="Q346" s="19">
        <v>-110.67</v>
      </c>
      <c r="R346" s="19">
        <f t="shared" si="5"/>
        <v>3098.64</v>
      </c>
    </row>
    <row r="347" spans="1:18" x14ac:dyDescent="0.25">
      <c r="A347" t="s">
        <v>56</v>
      </c>
      <c r="B347" t="s">
        <v>125</v>
      </c>
      <c r="C347" t="s">
        <v>184</v>
      </c>
      <c r="D347" t="s">
        <v>160</v>
      </c>
      <c r="E347" t="s">
        <v>127</v>
      </c>
      <c r="F347" t="s">
        <v>181</v>
      </c>
      <c r="G347" t="s">
        <v>179</v>
      </c>
      <c r="H347" t="s">
        <v>276</v>
      </c>
      <c r="I347">
        <v>16029</v>
      </c>
      <c r="J347" s="19">
        <v>280478.81</v>
      </c>
      <c r="K347" s="20">
        <v>0.8682132286008506</v>
      </c>
      <c r="L347" s="19">
        <v>323052.90999999997</v>
      </c>
      <c r="N347" s="19">
        <v>30.27</v>
      </c>
      <c r="P347">
        <v>0</v>
      </c>
      <c r="Q347">
        <v>0</v>
      </c>
      <c r="R347" s="19">
        <f t="shared" si="5"/>
        <v>0</v>
      </c>
    </row>
    <row r="348" spans="1:18" x14ac:dyDescent="0.25">
      <c r="A348" t="s">
        <v>56</v>
      </c>
      <c r="B348" t="s">
        <v>125</v>
      </c>
      <c r="C348" t="s">
        <v>185</v>
      </c>
      <c r="D348" t="s">
        <v>126</v>
      </c>
      <c r="E348" t="s">
        <v>119</v>
      </c>
      <c r="F348" t="s">
        <v>118</v>
      </c>
      <c r="G348" t="s">
        <v>182</v>
      </c>
      <c r="H348" t="s">
        <v>276</v>
      </c>
      <c r="I348">
        <v>15486</v>
      </c>
      <c r="J348" s="19">
        <v>280478.81</v>
      </c>
      <c r="K348" s="20">
        <v>0.8682132286008506</v>
      </c>
      <c r="L348" s="19">
        <v>323052.90999999997</v>
      </c>
      <c r="M348" s="21">
        <v>1.6630008504689919E-3</v>
      </c>
      <c r="N348" s="19">
        <v>90.79</v>
      </c>
      <c r="O348">
        <v>25</v>
      </c>
      <c r="P348" s="19">
        <v>1852.39</v>
      </c>
      <c r="Q348">
        <v>0</v>
      </c>
      <c r="R348" s="19">
        <f t="shared" si="5"/>
        <v>1852.39</v>
      </c>
    </row>
    <row r="349" spans="1:18" x14ac:dyDescent="0.25">
      <c r="A349" t="s">
        <v>56</v>
      </c>
      <c r="B349" t="s">
        <v>125</v>
      </c>
      <c r="C349" t="s">
        <v>186</v>
      </c>
      <c r="D349" t="s">
        <v>111</v>
      </c>
      <c r="E349" t="s">
        <v>119</v>
      </c>
      <c r="F349" t="s">
        <v>118</v>
      </c>
      <c r="G349" t="s">
        <v>182</v>
      </c>
      <c r="H349" t="s">
        <v>276</v>
      </c>
      <c r="I349">
        <v>7083</v>
      </c>
      <c r="J349" s="19">
        <v>280478.81</v>
      </c>
      <c r="K349" s="20">
        <v>0.8682132286008506</v>
      </c>
      <c r="L349" s="19">
        <v>323052.90999999997</v>
      </c>
      <c r="M349" s="21">
        <v>1.7506745492850751E-3</v>
      </c>
      <c r="N349" s="19">
        <v>90.77</v>
      </c>
      <c r="O349">
        <v>12</v>
      </c>
      <c r="P349" s="19">
        <v>888.95</v>
      </c>
      <c r="Q349">
        <v>0</v>
      </c>
      <c r="R349" s="19">
        <f t="shared" si="5"/>
        <v>888.95</v>
      </c>
    </row>
    <row r="350" spans="1:18" x14ac:dyDescent="0.25">
      <c r="A350" t="s">
        <v>57</v>
      </c>
      <c r="B350" t="s">
        <v>138</v>
      </c>
      <c r="C350" t="s">
        <v>220</v>
      </c>
      <c r="D350" t="s">
        <v>156</v>
      </c>
      <c r="E350" t="s">
        <v>114</v>
      </c>
      <c r="F350" t="s">
        <v>135</v>
      </c>
      <c r="G350" t="s">
        <v>182</v>
      </c>
      <c r="H350" t="s">
        <v>276</v>
      </c>
      <c r="I350">
        <v>50953</v>
      </c>
      <c r="J350" s="19">
        <v>433676.69</v>
      </c>
      <c r="K350" s="20">
        <v>0.80957472790377361</v>
      </c>
      <c r="L350" s="19">
        <v>535684.57000000007</v>
      </c>
      <c r="M350" s="24">
        <v>1.4832206741898415E-2</v>
      </c>
      <c r="N350" s="19">
        <v>26.16</v>
      </c>
      <c r="O350">
        <v>755</v>
      </c>
      <c r="P350" s="19">
        <v>15070.34</v>
      </c>
      <c r="Q350" s="19">
        <v>199.61</v>
      </c>
      <c r="R350" s="19">
        <f t="shared" si="5"/>
        <v>15269.95</v>
      </c>
    </row>
    <row r="351" spans="1:18" x14ac:dyDescent="0.25">
      <c r="A351" t="s">
        <v>57</v>
      </c>
      <c r="B351" t="s">
        <v>138</v>
      </c>
      <c r="C351" t="s">
        <v>221</v>
      </c>
      <c r="D351" t="s">
        <v>160</v>
      </c>
      <c r="E351" t="s">
        <v>114</v>
      </c>
      <c r="F351" t="s">
        <v>135</v>
      </c>
      <c r="G351" t="s">
        <v>182</v>
      </c>
      <c r="H351" t="s">
        <v>276</v>
      </c>
      <c r="I351">
        <v>48820</v>
      </c>
      <c r="J351" s="19">
        <v>433676.69</v>
      </c>
      <c r="K351" s="20">
        <v>0.80957472790377361</v>
      </c>
      <c r="L351" s="19">
        <v>535684.57000000007</v>
      </c>
      <c r="M351" s="24">
        <v>1.5921104748876789E-2</v>
      </c>
      <c r="N351" s="22">
        <v>24.2</v>
      </c>
      <c r="O351">
        <v>777</v>
      </c>
      <c r="P351" s="19">
        <v>14347.45</v>
      </c>
      <c r="Q351" s="19">
        <v>147.72</v>
      </c>
      <c r="R351" s="19">
        <f t="shared" si="5"/>
        <v>14495.17</v>
      </c>
    </row>
    <row r="352" spans="1:18" x14ac:dyDescent="0.25">
      <c r="A352" t="s">
        <v>57</v>
      </c>
      <c r="B352" t="s">
        <v>138</v>
      </c>
      <c r="C352" t="s">
        <v>222</v>
      </c>
      <c r="D352" t="s">
        <v>126</v>
      </c>
      <c r="E352" t="s">
        <v>114</v>
      </c>
      <c r="F352" t="s">
        <v>223</v>
      </c>
      <c r="G352" t="s">
        <v>182</v>
      </c>
      <c r="H352" t="s">
        <v>276</v>
      </c>
      <c r="I352">
        <v>13645</v>
      </c>
      <c r="J352" s="19">
        <v>433676.69</v>
      </c>
      <c r="K352" s="20">
        <v>0.80957472790377361</v>
      </c>
      <c r="L352" s="19">
        <v>535684.57000000007</v>
      </c>
      <c r="M352" s="24">
        <v>1.4832206741898415E-2</v>
      </c>
      <c r="N352" s="19">
        <v>26.16</v>
      </c>
      <c r="O352">
        <v>202</v>
      </c>
      <c r="P352" s="19">
        <v>4032.06</v>
      </c>
      <c r="Q352" s="19">
        <v>59.88</v>
      </c>
      <c r="R352" s="19">
        <f t="shared" si="5"/>
        <v>4091.94</v>
      </c>
    </row>
    <row r="353" spans="1:18" x14ac:dyDescent="0.25">
      <c r="A353" t="s">
        <v>57</v>
      </c>
      <c r="B353" t="s">
        <v>138</v>
      </c>
      <c r="C353" t="s">
        <v>224</v>
      </c>
      <c r="D353" t="s">
        <v>126</v>
      </c>
      <c r="E353" t="s">
        <v>127</v>
      </c>
      <c r="F353" t="s">
        <v>223</v>
      </c>
      <c r="G353" t="s">
        <v>182</v>
      </c>
      <c r="H353" t="s">
        <v>276</v>
      </c>
      <c r="I353">
        <v>2501</v>
      </c>
      <c r="J353" s="19">
        <v>433676.69</v>
      </c>
      <c r="K353" s="20">
        <v>0.80957472790377361</v>
      </c>
      <c r="L353" s="19">
        <v>535684.57000000007</v>
      </c>
      <c r="M353" s="24">
        <v>1.4832206741898415E-2</v>
      </c>
      <c r="N353" s="19">
        <v>107.29</v>
      </c>
      <c r="O353">
        <v>37</v>
      </c>
      <c r="P353" s="19">
        <v>3020.97</v>
      </c>
      <c r="Q353">
        <v>0</v>
      </c>
      <c r="R353" s="19">
        <f t="shared" si="5"/>
        <v>3020.97</v>
      </c>
    </row>
    <row r="354" spans="1:18" x14ac:dyDescent="0.25">
      <c r="A354" t="s">
        <v>57</v>
      </c>
      <c r="B354" t="s">
        <v>138</v>
      </c>
      <c r="C354" t="s">
        <v>225</v>
      </c>
      <c r="D354" t="s">
        <v>160</v>
      </c>
      <c r="E354" t="s">
        <v>127</v>
      </c>
      <c r="F354" t="s">
        <v>223</v>
      </c>
      <c r="G354" t="s">
        <v>182</v>
      </c>
      <c r="H354" t="s">
        <v>276</v>
      </c>
      <c r="I354">
        <v>3578</v>
      </c>
      <c r="J354" s="19">
        <v>433676.69</v>
      </c>
      <c r="K354" s="20">
        <v>0.80957472790377361</v>
      </c>
      <c r="L354" s="19">
        <v>535684.57000000007</v>
      </c>
      <c r="M354" s="24">
        <v>1.5921104748876789E-2</v>
      </c>
      <c r="N354" s="19">
        <v>67.69</v>
      </c>
      <c r="O354">
        <v>56</v>
      </c>
      <c r="P354" s="19">
        <v>2884.68</v>
      </c>
      <c r="Q354" s="19">
        <v>-51.51</v>
      </c>
      <c r="R354" s="19">
        <f t="shared" si="5"/>
        <v>2833.1699999999996</v>
      </c>
    </row>
    <row r="355" spans="1:18" x14ac:dyDescent="0.25">
      <c r="A355" t="s">
        <v>57</v>
      </c>
      <c r="B355" t="s">
        <v>138</v>
      </c>
      <c r="C355" t="s">
        <v>226</v>
      </c>
      <c r="D355" t="s">
        <v>126</v>
      </c>
      <c r="E355" t="s">
        <v>119</v>
      </c>
      <c r="F355" t="s">
        <v>135</v>
      </c>
      <c r="G355" t="s">
        <v>182</v>
      </c>
      <c r="H355" t="s">
        <v>276</v>
      </c>
      <c r="I355">
        <v>1476</v>
      </c>
      <c r="J355" s="19">
        <v>433676.69</v>
      </c>
      <c r="K355" s="20">
        <v>0.80957472790377361</v>
      </c>
      <c r="L355" s="19">
        <v>535684.57000000007</v>
      </c>
      <c r="M355" s="24">
        <v>1.4832206741898415E-2</v>
      </c>
      <c r="N355" s="19">
        <v>58.75</v>
      </c>
      <c r="O355">
        <v>21</v>
      </c>
      <c r="P355" s="19">
        <v>938.88</v>
      </c>
      <c r="Q355" s="19">
        <v>-89.42</v>
      </c>
      <c r="R355" s="19">
        <f t="shared" si="5"/>
        <v>849.46</v>
      </c>
    </row>
    <row r="356" spans="1:18" x14ac:dyDescent="0.25">
      <c r="A356" t="s">
        <v>57</v>
      </c>
      <c r="B356" t="s">
        <v>138</v>
      </c>
      <c r="C356" t="s">
        <v>227</v>
      </c>
      <c r="D356" t="s">
        <v>160</v>
      </c>
      <c r="E356" t="s">
        <v>119</v>
      </c>
      <c r="F356" t="s">
        <v>135</v>
      </c>
      <c r="G356" t="s">
        <v>182</v>
      </c>
      <c r="H356" t="s">
        <v>276</v>
      </c>
      <c r="I356">
        <v>2068</v>
      </c>
      <c r="J356" s="19">
        <v>433676.69</v>
      </c>
      <c r="K356" s="20">
        <v>0.80957472790377361</v>
      </c>
      <c r="L356" s="19">
        <v>535684.57000000007</v>
      </c>
      <c r="M356" s="24">
        <v>1.4891875471798084E-2</v>
      </c>
      <c r="N356" s="19">
        <v>58.69</v>
      </c>
      <c r="O356">
        <v>30</v>
      </c>
      <c r="P356" s="19">
        <v>1339.89</v>
      </c>
      <c r="Q356">
        <v>0</v>
      </c>
      <c r="R356" s="19">
        <f t="shared" si="5"/>
        <v>1339.89</v>
      </c>
    </row>
    <row r="357" spans="1:18" x14ac:dyDescent="0.25">
      <c r="A357" t="s">
        <v>58</v>
      </c>
      <c r="B357" t="s">
        <v>140</v>
      </c>
      <c r="C357" t="s">
        <v>188</v>
      </c>
      <c r="D357" t="s">
        <v>157</v>
      </c>
      <c r="E357" t="s">
        <v>114</v>
      </c>
      <c r="F357" t="s">
        <v>132</v>
      </c>
      <c r="G357" t="s">
        <v>182</v>
      </c>
      <c r="H357" t="s">
        <v>276</v>
      </c>
      <c r="I357">
        <v>5693</v>
      </c>
      <c r="J357" s="19">
        <v>480327.17</v>
      </c>
      <c r="K357" s="23">
        <v>0.72227263409056996</v>
      </c>
      <c r="L357" s="19">
        <v>665021.97</v>
      </c>
      <c r="M357" s="24">
        <v>4.4034603743470679E-2</v>
      </c>
      <c r="N357" s="19">
        <v>4.97</v>
      </c>
      <c r="O357">
        <v>250</v>
      </c>
      <c r="P357" s="19">
        <v>845.82</v>
      </c>
      <c r="Q357" s="19">
        <v>10.16</v>
      </c>
      <c r="R357" s="19">
        <f t="shared" si="5"/>
        <v>855.98</v>
      </c>
    </row>
    <row r="358" spans="1:18" x14ac:dyDescent="0.25">
      <c r="A358" t="s">
        <v>58</v>
      </c>
      <c r="B358" t="s">
        <v>140</v>
      </c>
      <c r="C358" t="s">
        <v>189</v>
      </c>
      <c r="D358" t="s">
        <v>157</v>
      </c>
      <c r="E358" t="s">
        <v>127</v>
      </c>
      <c r="F358" t="s">
        <v>132</v>
      </c>
      <c r="G358" t="s">
        <v>182</v>
      </c>
      <c r="H358" t="s">
        <v>276</v>
      </c>
      <c r="I358">
        <v>3352</v>
      </c>
      <c r="J358" s="19">
        <v>480327.17</v>
      </c>
      <c r="K358" s="23">
        <v>0.72227263409056996</v>
      </c>
      <c r="L358" s="19">
        <v>665021.97</v>
      </c>
      <c r="M358" s="24">
        <v>4.4034603743470672E-2</v>
      </c>
      <c r="N358" s="19">
        <v>57.63</v>
      </c>
      <c r="O358">
        <v>147</v>
      </c>
      <c r="P358" s="19">
        <v>5751.68</v>
      </c>
      <c r="Q358" s="19">
        <v>-39.130000000000003</v>
      </c>
      <c r="R358" s="19">
        <f t="shared" si="5"/>
        <v>5712.55</v>
      </c>
    </row>
    <row r="359" spans="1:18" x14ac:dyDescent="0.25">
      <c r="A359" t="s">
        <v>58</v>
      </c>
      <c r="B359" t="s">
        <v>140</v>
      </c>
      <c r="C359" t="s">
        <v>190</v>
      </c>
      <c r="D359" t="s">
        <v>126</v>
      </c>
      <c r="E359" t="s">
        <v>127</v>
      </c>
      <c r="F359" t="s">
        <v>132</v>
      </c>
      <c r="G359" t="s">
        <v>182</v>
      </c>
      <c r="H359" t="s">
        <v>276</v>
      </c>
      <c r="I359">
        <v>4441</v>
      </c>
      <c r="J359" s="19">
        <v>480327.17</v>
      </c>
      <c r="K359" s="23">
        <v>0.72227263409056996</v>
      </c>
      <c r="L359" s="19">
        <v>665021.97</v>
      </c>
      <c r="M359" s="24">
        <v>4.4034603743470679E-2</v>
      </c>
      <c r="N359" s="19">
        <v>57.63</v>
      </c>
      <c r="O359">
        <v>195</v>
      </c>
      <c r="P359" s="19">
        <v>7629.78</v>
      </c>
      <c r="Q359">
        <v>0</v>
      </c>
      <c r="R359" s="19">
        <f t="shared" si="5"/>
        <v>7629.78</v>
      </c>
    </row>
    <row r="360" spans="1:18" x14ac:dyDescent="0.25">
      <c r="A360" t="s">
        <v>58</v>
      </c>
      <c r="B360" t="s">
        <v>140</v>
      </c>
      <c r="C360" t="s">
        <v>191</v>
      </c>
      <c r="D360" t="s">
        <v>160</v>
      </c>
      <c r="E360" t="s">
        <v>114</v>
      </c>
      <c r="F360" t="s">
        <v>192</v>
      </c>
      <c r="G360" t="s">
        <v>182</v>
      </c>
      <c r="H360" t="s">
        <v>276</v>
      </c>
      <c r="I360">
        <v>65485</v>
      </c>
      <c r="J360" s="19">
        <v>480327.17</v>
      </c>
      <c r="K360" s="23">
        <v>0.72227263409056996</v>
      </c>
      <c r="L360" s="19">
        <v>665021.97</v>
      </c>
      <c r="M360" s="24">
        <v>4.4034603743470672E-2</v>
      </c>
      <c r="N360" s="19">
        <v>4.97</v>
      </c>
      <c r="O360">
        <v>2883</v>
      </c>
      <c r="P360" s="19">
        <v>9754.02</v>
      </c>
      <c r="Q360" s="19">
        <v>98.12</v>
      </c>
      <c r="R360" s="19">
        <f t="shared" si="5"/>
        <v>9852.1400000000012</v>
      </c>
    </row>
    <row r="361" spans="1:18" x14ac:dyDescent="0.25">
      <c r="A361" t="s">
        <v>58</v>
      </c>
      <c r="B361" t="s">
        <v>140</v>
      </c>
      <c r="C361" t="s">
        <v>193</v>
      </c>
      <c r="D361" t="s">
        <v>155</v>
      </c>
      <c r="E361" t="s">
        <v>114</v>
      </c>
      <c r="F361" t="s">
        <v>192</v>
      </c>
      <c r="G361" t="s">
        <v>182</v>
      </c>
      <c r="H361" t="s">
        <v>276</v>
      </c>
      <c r="I361">
        <v>94199</v>
      </c>
      <c r="J361" s="19">
        <v>480327.17</v>
      </c>
      <c r="K361" s="23">
        <v>0.72227263409056996</v>
      </c>
      <c r="L361" s="19">
        <v>665021.97</v>
      </c>
      <c r="M361" s="24">
        <v>4.4034603743470679E-2</v>
      </c>
      <c r="N361" s="19">
        <v>4.97</v>
      </c>
      <c r="O361">
        <v>4148</v>
      </c>
      <c r="P361" s="19">
        <v>14033.88</v>
      </c>
      <c r="Q361" s="19">
        <v>135.33000000000001</v>
      </c>
      <c r="R361" s="19">
        <f t="shared" si="5"/>
        <v>14169.21</v>
      </c>
    </row>
    <row r="362" spans="1:18" x14ac:dyDescent="0.25">
      <c r="A362" t="s">
        <v>58</v>
      </c>
      <c r="B362" t="s">
        <v>140</v>
      </c>
      <c r="C362" t="s">
        <v>194</v>
      </c>
      <c r="D362" t="s">
        <v>126</v>
      </c>
      <c r="E362" t="s">
        <v>119</v>
      </c>
      <c r="F362" t="s">
        <v>192</v>
      </c>
      <c r="G362" t="s">
        <v>182</v>
      </c>
      <c r="H362" t="s">
        <v>276</v>
      </c>
      <c r="I362">
        <v>1435</v>
      </c>
      <c r="J362" s="19">
        <v>480327.17</v>
      </c>
      <c r="K362" s="23">
        <v>0.72227263409056996</v>
      </c>
      <c r="L362" s="19">
        <v>665021.97</v>
      </c>
      <c r="M362" s="24">
        <v>4.4034603743470679E-2</v>
      </c>
      <c r="N362" s="19">
        <v>27.46</v>
      </c>
      <c r="O362">
        <v>63</v>
      </c>
      <c r="P362" s="19">
        <v>1174.55</v>
      </c>
      <c r="Q362">
        <v>0</v>
      </c>
      <c r="R362" s="19">
        <f t="shared" si="5"/>
        <v>1174.55</v>
      </c>
    </row>
    <row r="363" spans="1:18" x14ac:dyDescent="0.25">
      <c r="A363" t="s">
        <v>58</v>
      </c>
      <c r="B363" t="s">
        <v>140</v>
      </c>
      <c r="C363" t="s">
        <v>195</v>
      </c>
      <c r="D363" t="s">
        <v>160</v>
      </c>
      <c r="E363" t="s">
        <v>119</v>
      </c>
      <c r="F363" t="s">
        <v>192</v>
      </c>
      <c r="G363" t="s">
        <v>182</v>
      </c>
      <c r="H363" t="s">
        <v>276</v>
      </c>
      <c r="I363">
        <v>3587</v>
      </c>
      <c r="J363" s="19">
        <v>480327.17</v>
      </c>
      <c r="K363" s="23">
        <v>0.72227263409056996</v>
      </c>
      <c r="L363" s="19">
        <v>665021.97</v>
      </c>
      <c r="M363" s="24">
        <v>4.4034603743470679E-2</v>
      </c>
      <c r="N363" s="19">
        <v>27.46</v>
      </c>
      <c r="O363">
        <v>157</v>
      </c>
      <c r="P363" s="19">
        <v>2927.04</v>
      </c>
      <c r="Q363">
        <v>0</v>
      </c>
      <c r="R363" s="19">
        <f t="shared" si="5"/>
        <v>2927.04</v>
      </c>
    </row>
    <row r="364" spans="1:18" x14ac:dyDescent="0.25">
      <c r="A364" t="s">
        <v>59</v>
      </c>
      <c r="B364" t="s">
        <v>123</v>
      </c>
      <c r="C364" t="s">
        <v>202</v>
      </c>
      <c r="D364" t="s">
        <v>126</v>
      </c>
      <c r="E364" t="s">
        <v>114</v>
      </c>
      <c r="F364" t="s">
        <v>124</v>
      </c>
      <c r="G364" t="s">
        <v>179</v>
      </c>
      <c r="H364" t="s">
        <v>276</v>
      </c>
      <c r="I364">
        <v>178855</v>
      </c>
      <c r="J364" s="19">
        <v>2132099.73</v>
      </c>
      <c r="K364" s="20">
        <v>0.87969016830565661</v>
      </c>
      <c r="L364" s="19">
        <v>2423693.94</v>
      </c>
      <c r="N364" s="19">
        <v>0.97</v>
      </c>
      <c r="P364">
        <v>0</v>
      </c>
      <c r="Q364">
        <v>0</v>
      </c>
      <c r="R364" s="19">
        <f t="shared" si="5"/>
        <v>0</v>
      </c>
    </row>
    <row r="365" spans="1:18" x14ac:dyDescent="0.25">
      <c r="A365" t="s">
        <v>59</v>
      </c>
      <c r="B365" t="s">
        <v>123</v>
      </c>
      <c r="C365" t="s">
        <v>203</v>
      </c>
      <c r="D365" t="s">
        <v>152</v>
      </c>
      <c r="E365" t="s">
        <v>114</v>
      </c>
      <c r="F365" t="s">
        <v>124</v>
      </c>
      <c r="G365" t="s">
        <v>182</v>
      </c>
      <c r="H365" t="s">
        <v>276</v>
      </c>
      <c r="I365">
        <v>158845</v>
      </c>
      <c r="J365" s="19">
        <v>2132099.73</v>
      </c>
      <c r="K365" s="20">
        <v>0.87969016830565661</v>
      </c>
      <c r="L365" s="19">
        <v>2423693.94</v>
      </c>
      <c r="M365" s="20">
        <v>0.23065665834610766</v>
      </c>
      <c r="N365" s="19">
        <v>2.06</v>
      </c>
      <c r="O365">
        <v>36638</v>
      </c>
      <c r="P365" s="19">
        <v>62576.33</v>
      </c>
      <c r="Q365" s="19">
        <v>637.08000000000004</v>
      </c>
      <c r="R365" s="19">
        <f t="shared" si="5"/>
        <v>63213.41</v>
      </c>
    </row>
    <row r="366" spans="1:18" x14ac:dyDescent="0.25">
      <c r="A366" t="s">
        <v>59</v>
      </c>
      <c r="B366" t="s">
        <v>123</v>
      </c>
      <c r="C366" t="s">
        <v>204</v>
      </c>
      <c r="D366" t="s">
        <v>111</v>
      </c>
      <c r="E366" t="s">
        <v>114</v>
      </c>
      <c r="F366" t="s">
        <v>124</v>
      </c>
      <c r="G366" t="s">
        <v>182</v>
      </c>
      <c r="H366" t="s">
        <v>276</v>
      </c>
      <c r="I366">
        <v>91103</v>
      </c>
      <c r="J366" s="19">
        <v>2132099.73</v>
      </c>
      <c r="K366" s="20">
        <v>0.87969016830565661</v>
      </c>
      <c r="L366" s="19">
        <v>2423693.94</v>
      </c>
      <c r="M366" s="20">
        <v>0.22024771844529936</v>
      </c>
      <c r="N366" s="19">
        <v>2.09</v>
      </c>
      <c r="O366">
        <v>20065</v>
      </c>
      <c r="P366" s="19">
        <v>34769.35</v>
      </c>
      <c r="Q366" s="19">
        <v>608.22</v>
      </c>
      <c r="R366" s="19">
        <f t="shared" si="5"/>
        <v>35377.57</v>
      </c>
    </row>
    <row r="367" spans="1:18" x14ac:dyDescent="0.25">
      <c r="A367" t="s">
        <v>59</v>
      </c>
      <c r="B367" t="s">
        <v>123</v>
      </c>
      <c r="C367" t="s">
        <v>205</v>
      </c>
      <c r="D367" t="s">
        <v>126</v>
      </c>
      <c r="E367" t="s">
        <v>127</v>
      </c>
      <c r="F367" t="s">
        <v>206</v>
      </c>
      <c r="G367" t="s">
        <v>179</v>
      </c>
      <c r="H367" t="s">
        <v>276</v>
      </c>
      <c r="I367">
        <v>16996</v>
      </c>
      <c r="J367" s="19">
        <v>2132099.73</v>
      </c>
      <c r="K367" s="20">
        <v>0.87969016830565661</v>
      </c>
      <c r="L367" s="19">
        <v>2423693.94</v>
      </c>
      <c r="N367" s="19">
        <v>22.13</v>
      </c>
      <c r="P367">
        <v>0</v>
      </c>
      <c r="Q367">
        <v>0</v>
      </c>
      <c r="R367" s="19">
        <f t="shared" si="5"/>
        <v>0</v>
      </c>
    </row>
    <row r="368" spans="1:18" x14ac:dyDescent="0.25">
      <c r="A368" t="s">
        <v>59</v>
      </c>
      <c r="B368" t="s">
        <v>123</v>
      </c>
      <c r="C368" t="s">
        <v>207</v>
      </c>
      <c r="D368" t="s">
        <v>147</v>
      </c>
      <c r="E368" t="s">
        <v>127</v>
      </c>
      <c r="F368" t="s">
        <v>124</v>
      </c>
      <c r="G368" t="s">
        <v>179</v>
      </c>
      <c r="H368" t="s">
        <v>276</v>
      </c>
      <c r="I368">
        <v>0</v>
      </c>
      <c r="J368" s="19">
        <v>2132099.73</v>
      </c>
      <c r="K368" s="20">
        <v>0.87969016830565661</v>
      </c>
      <c r="L368" s="19">
        <v>2423693.94</v>
      </c>
      <c r="N368" s="19">
        <v>5.93</v>
      </c>
      <c r="P368">
        <v>0</v>
      </c>
      <c r="Q368">
        <v>0</v>
      </c>
      <c r="R368" s="19">
        <f t="shared" si="5"/>
        <v>0</v>
      </c>
    </row>
    <row r="369" spans="1:18" x14ac:dyDescent="0.25">
      <c r="A369" t="s">
        <v>59</v>
      </c>
      <c r="B369" t="s">
        <v>123</v>
      </c>
      <c r="C369" t="s">
        <v>208</v>
      </c>
      <c r="D369" t="s">
        <v>111</v>
      </c>
      <c r="E369" t="s">
        <v>119</v>
      </c>
      <c r="F369" t="s">
        <v>124</v>
      </c>
      <c r="G369" t="s">
        <v>182</v>
      </c>
      <c r="H369" t="s">
        <v>276</v>
      </c>
      <c r="I369">
        <v>5766</v>
      </c>
      <c r="J369" s="19">
        <v>2132099.73</v>
      </c>
      <c r="K369" s="20">
        <v>0.87969016830565661</v>
      </c>
      <c r="L369" s="19">
        <v>2423693.94</v>
      </c>
      <c r="M369" s="20">
        <v>0.22024771844529936</v>
      </c>
      <c r="N369" s="19">
        <v>2.58</v>
      </c>
      <c r="O369">
        <v>1269</v>
      </c>
      <c r="P369" s="19">
        <v>2707.32</v>
      </c>
      <c r="Q369">
        <v>0</v>
      </c>
      <c r="R369" s="19">
        <f t="shared" si="5"/>
        <v>2707.32</v>
      </c>
    </row>
    <row r="370" spans="1:18" x14ac:dyDescent="0.25">
      <c r="A370" t="s">
        <v>59</v>
      </c>
      <c r="B370" t="s">
        <v>123</v>
      </c>
      <c r="C370" t="s">
        <v>209</v>
      </c>
      <c r="D370" t="s">
        <v>152</v>
      </c>
      <c r="E370" t="s">
        <v>119</v>
      </c>
      <c r="F370" t="s">
        <v>124</v>
      </c>
      <c r="G370" t="s">
        <v>182</v>
      </c>
      <c r="H370" t="s">
        <v>276</v>
      </c>
      <c r="I370">
        <v>9771</v>
      </c>
      <c r="J370" s="19">
        <v>2132099.73</v>
      </c>
      <c r="K370" s="20">
        <v>0.87969016830565661</v>
      </c>
      <c r="L370" s="19">
        <v>2423693.94</v>
      </c>
      <c r="M370" s="20">
        <v>0.23065665834610766</v>
      </c>
      <c r="N370" s="19">
        <v>2.54</v>
      </c>
      <c r="O370">
        <v>2253</v>
      </c>
      <c r="P370" s="19">
        <v>4732.08</v>
      </c>
      <c r="Q370" s="19">
        <v>10.52</v>
      </c>
      <c r="R370" s="19">
        <f t="shared" si="5"/>
        <v>4742.6000000000004</v>
      </c>
    </row>
    <row r="371" spans="1:18" x14ac:dyDescent="0.25">
      <c r="A371" t="s">
        <v>60</v>
      </c>
      <c r="B371" t="s">
        <v>125</v>
      </c>
      <c r="C371" t="s">
        <v>187</v>
      </c>
      <c r="D371" t="s">
        <v>126</v>
      </c>
      <c r="E371" t="s">
        <v>114</v>
      </c>
      <c r="F371" t="s">
        <v>118</v>
      </c>
      <c r="G371" t="s">
        <v>182</v>
      </c>
      <c r="H371" t="s">
        <v>276</v>
      </c>
      <c r="I371">
        <v>315798</v>
      </c>
      <c r="J371" s="19">
        <v>165292.44</v>
      </c>
      <c r="K371" s="20">
        <v>0.24857819701371295</v>
      </c>
      <c r="L371" s="19">
        <v>664951.48</v>
      </c>
      <c r="M371" s="21">
        <v>3.4230147524769703E-3</v>
      </c>
      <c r="N371" s="19">
        <v>33.78</v>
      </c>
      <c r="O371">
        <v>1080</v>
      </c>
      <c r="P371" s="19">
        <v>8547.2800000000007</v>
      </c>
      <c r="Q371" s="19">
        <v>71.22</v>
      </c>
      <c r="R371" s="19">
        <f t="shared" si="5"/>
        <v>8618.5</v>
      </c>
    </row>
    <row r="372" spans="1:18" x14ac:dyDescent="0.25">
      <c r="A372" t="s">
        <v>60</v>
      </c>
      <c r="B372" t="s">
        <v>125</v>
      </c>
      <c r="C372" t="s">
        <v>178</v>
      </c>
      <c r="D372" t="s">
        <v>158</v>
      </c>
      <c r="E372" t="s">
        <v>114</v>
      </c>
      <c r="F372" t="s">
        <v>118</v>
      </c>
      <c r="G372" t="s">
        <v>179</v>
      </c>
      <c r="H372" t="s">
        <v>276</v>
      </c>
      <c r="I372">
        <v>226939</v>
      </c>
      <c r="J372" s="19">
        <v>165292.44</v>
      </c>
      <c r="K372" s="20">
        <v>0.24857819701371295</v>
      </c>
      <c r="L372" s="19">
        <v>664951.48</v>
      </c>
      <c r="N372" s="19">
        <v>10.98</v>
      </c>
      <c r="P372">
        <v>0</v>
      </c>
      <c r="Q372">
        <v>0</v>
      </c>
      <c r="R372" s="19">
        <f t="shared" si="5"/>
        <v>0</v>
      </c>
    </row>
    <row r="373" spans="1:18" x14ac:dyDescent="0.25">
      <c r="A373" t="s">
        <v>60</v>
      </c>
      <c r="B373" t="s">
        <v>125</v>
      </c>
      <c r="C373" t="s">
        <v>180</v>
      </c>
      <c r="D373" t="s">
        <v>157</v>
      </c>
      <c r="E373" t="s">
        <v>114</v>
      </c>
      <c r="F373" t="s">
        <v>181</v>
      </c>
      <c r="G373" t="s">
        <v>182</v>
      </c>
      <c r="H373" t="s">
        <v>276</v>
      </c>
      <c r="I373">
        <v>45726</v>
      </c>
      <c r="J373" s="19">
        <v>165292.44</v>
      </c>
      <c r="K373" s="20">
        <v>0.24857819701371295</v>
      </c>
      <c r="L373" s="19">
        <v>664951.48</v>
      </c>
      <c r="M373" s="21">
        <v>3.4225486347941232E-3</v>
      </c>
      <c r="N373" s="19">
        <v>33.78</v>
      </c>
      <c r="O373">
        <v>156</v>
      </c>
      <c r="P373" s="19">
        <v>1234.6099999999999</v>
      </c>
      <c r="Q373" s="19">
        <v>23.74</v>
      </c>
      <c r="R373" s="19">
        <f t="shared" si="5"/>
        <v>1258.3499999999999</v>
      </c>
    </row>
    <row r="374" spans="1:18" x14ac:dyDescent="0.25">
      <c r="A374" t="s">
        <v>60</v>
      </c>
      <c r="B374" t="s">
        <v>125</v>
      </c>
      <c r="C374" t="s">
        <v>183</v>
      </c>
      <c r="D374" t="s">
        <v>157</v>
      </c>
      <c r="E374" t="s">
        <v>127</v>
      </c>
      <c r="F374" t="s">
        <v>181</v>
      </c>
      <c r="G374" t="s">
        <v>182</v>
      </c>
      <c r="H374" t="s">
        <v>276</v>
      </c>
      <c r="I374">
        <v>17999</v>
      </c>
      <c r="J374" s="19">
        <v>165292.44</v>
      </c>
      <c r="K374" s="20">
        <v>0.24857819701371295</v>
      </c>
      <c r="L374" s="19">
        <v>664951.48</v>
      </c>
      <c r="M374" s="21">
        <v>3.4225486347941227E-3</v>
      </c>
      <c r="N374" s="22">
        <v>135.6</v>
      </c>
      <c r="O374">
        <v>61</v>
      </c>
      <c r="P374" s="19">
        <v>1932.77</v>
      </c>
      <c r="Q374">
        <v>0</v>
      </c>
      <c r="R374" s="19">
        <f t="shared" si="5"/>
        <v>1932.77</v>
      </c>
    </row>
    <row r="375" spans="1:18" x14ac:dyDescent="0.25">
      <c r="A375" t="s">
        <v>60</v>
      </c>
      <c r="B375" t="s">
        <v>125</v>
      </c>
      <c r="C375" t="s">
        <v>184</v>
      </c>
      <c r="D375" t="s">
        <v>160</v>
      </c>
      <c r="E375" t="s">
        <v>127</v>
      </c>
      <c r="F375" t="s">
        <v>181</v>
      </c>
      <c r="G375" t="s">
        <v>179</v>
      </c>
      <c r="H375" t="s">
        <v>276</v>
      </c>
      <c r="I375">
        <v>16029</v>
      </c>
      <c r="J375" s="19">
        <v>165292.44</v>
      </c>
      <c r="K375" s="20">
        <v>0.24857819701371295</v>
      </c>
      <c r="L375" s="19">
        <v>664951.48</v>
      </c>
      <c r="N375" s="19">
        <v>30.27</v>
      </c>
      <c r="P375">
        <v>0</v>
      </c>
      <c r="Q375">
        <v>0</v>
      </c>
      <c r="R375" s="19">
        <f t="shared" si="5"/>
        <v>0</v>
      </c>
    </row>
    <row r="376" spans="1:18" x14ac:dyDescent="0.25">
      <c r="A376" t="s">
        <v>60</v>
      </c>
      <c r="B376" t="s">
        <v>125</v>
      </c>
      <c r="C376" t="s">
        <v>185</v>
      </c>
      <c r="D376" t="s">
        <v>126</v>
      </c>
      <c r="E376" t="s">
        <v>119</v>
      </c>
      <c r="F376" t="s">
        <v>118</v>
      </c>
      <c r="G376" t="s">
        <v>182</v>
      </c>
      <c r="H376" t="s">
        <v>276</v>
      </c>
      <c r="I376">
        <v>15486</v>
      </c>
      <c r="J376" s="19">
        <v>165292.44</v>
      </c>
      <c r="K376" s="20">
        <v>0.24857819701371295</v>
      </c>
      <c r="L376" s="19">
        <v>664951.48</v>
      </c>
      <c r="M376" s="21">
        <v>3.4230147524769703E-3</v>
      </c>
      <c r="N376" s="19">
        <v>90.79</v>
      </c>
      <c r="O376">
        <v>53</v>
      </c>
      <c r="P376" s="19">
        <v>1124.3599999999999</v>
      </c>
      <c r="Q376">
        <v>0</v>
      </c>
      <c r="R376" s="19">
        <f t="shared" si="5"/>
        <v>1124.3599999999999</v>
      </c>
    </row>
    <row r="377" spans="1:18" x14ac:dyDescent="0.25">
      <c r="A377" t="s">
        <v>60</v>
      </c>
      <c r="B377" t="s">
        <v>125</v>
      </c>
      <c r="C377" t="s">
        <v>186</v>
      </c>
      <c r="D377" t="s">
        <v>111</v>
      </c>
      <c r="E377" t="s">
        <v>119</v>
      </c>
      <c r="F377" t="s">
        <v>118</v>
      </c>
      <c r="G377" t="s">
        <v>182</v>
      </c>
      <c r="H377" t="s">
        <v>276</v>
      </c>
      <c r="I377">
        <v>7083</v>
      </c>
      <c r="J377" s="19">
        <v>165292.44</v>
      </c>
      <c r="K377" s="20">
        <v>0.24857819701371295</v>
      </c>
      <c r="L377" s="19">
        <v>664951.48</v>
      </c>
      <c r="M377" s="21">
        <v>3.603476695335893E-3</v>
      </c>
      <c r="N377" s="19">
        <v>90.77</v>
      </c>
      <c r="O377">
        <v>25</v>
      </c>
      <c r="P377" s="19">
        <v>530.24</v>
      </c>
      <c r="Q377">
        <v>0</v>
      </c>
      <c r="R377" s="19">
        <f t="shared" si="5"/>
        <v>530.24</v>
      </c>
    </row>
    <row r="378" spans="1:18" x14ac:dyDescent="0.25">
      <c r="A378" t="s">
        <v>61</v>
      </c>
      <c r="B378" t="s">
        <v>138</v>
      </c>
      <c r="C378" t="s">
        <v>220</v>
      </c>
      <c r="D378" t="s">
        <v>156</v>
      </c>
      <c r="E378" t="s">
        <v>114</v>
      </c>
      <c r="F378" t="s">
        <v>135</v>
      </c>
      <c r="G378" t="s">
        <v>182</v>
      </c>
      <c r="H378" t="s">
        <v>276</v>
      </c>
      <c r="I378">
        <v>50953</v>
      </c>
      <c r="J378" s="19">
        <v>707820.25</v>
      </c>
      <c r="K378" s="20">
        <v>0.89421834767326436</v>
      </c>
      <c r="L378" s="19">
        <v>791551.92</v>
      </c>
      <c r="M378" s="24">
        <v>2.1916744259381289E-2</v>
      </c>
      <c r="N378" s="19">
        <v>26.16</v>
      </c>
      <c r="O378">
        <v>1116</v>
      </c>
      <c r="P378" s="22">
        <v>24605.200000000001</v>
      </c>
      <c r="Q378" s="19">
        <v>352.75</v>
      </c>
      <c r="R378" s="19">
        <f t="shared" si="5"/>
        <v>24957.95</v>
      </c>
    </row>
    <row r="379" spans="1:18" x14ac:dyDescent="0.25">
      <c r="A379" t="s">
        <v>61</v>
      </c>
      <c r="B379" t="s">
        <v>138</v>
      </c>
      <c r="C379" t="s">
        <v>221</v>
      </c>
      <c r="D379" t="s">
        <v>160</v>
      </c>
      <c r="E379" t="s">
        <v>114</v>
      </c>
      <c r="F379" t="s">
        <v>135</v>
      </c>
      <c r="G379" t="s">
        <v>182</v>
      </c>
      <c r="H379" t="s">
        <v>276</v>
      </c>
      <c r="I379">
        <v>48820</v>
      </c>
      <c r="J379" s="19">
        <v>707820.25</v>
      </c>
      <c r="K379" s="20">
        <v>0.89421834767326436</v>
      </c>
      <c r="L379" s="19">
        <v>791551.92</v>
      </c>
      <c r="M379" s="24">
        <v>2.3525749551633605E-2</v>
      </c>
      <c r="N379" s="22">
        <v>24.2</v>
      </c>
      <c r="O379">
        <v>1148</v>
      </c>
      <c r="P379" s="19">
        <v>23414.35</v>
      </c>
      <c r="Q379" s="19">
        <v>285.52</v>
      </c>
      <c r="R379" s="19">
        <f t="shared" si="5"/>
        <v>23699.87</v>
      </c>
    </row>
    <row r="380" spans="1:18" x14ac:dyDescent="0.25">
      <c r="A380" t="s">
        <v>61</v>
      </c>
      <c r="B380" t="s">
        <v>138</v>
      </c>
      <c r="C380" t="s">
        <v>222</v>
      </c>
      <c r="D380" t="s">
        <v>126</v>
      </c>
      <c r="E380" t="s">
        <v>114</v>
      </c>
      <c r="F380" t="s">
        <v>223</v>
      </c>
      <c r="G380" t="s">
        <v>182</v>
      </c>
      <c r="H380" t="s">
        <v>276</v>
      </c>
      <c r="I380">
        <v>13645</v>
      </c>
      <c r="J380" s="19">
        <v>707820.25</v>
      </c>
      <c r="K380" s="20">
        <v>0.89421834767326436</v>
      </c>
      <c r="L380" s="19">
        <v>791551.92</v>
      </c>
      <c r="M380" s="24">
        <v>2.1916744259381289E-2</v>
      </c>
      <c r="N380" s="19">
        <v>26.16</v>
      </c>
      <c r="O380">
        <v>299</v>
      </c>
      <c r="P380" s="19">
        <v>6592.25</v>
      </c>
      <c r="Q380" s="19">
        <v>66.150000000000006</v>
      </c>
      <c r="R380" s="19">
        <f t="shared" si="5"/>
        <v>6658.4</v>
      </c>
    </row>
    <row r="381" spans="1:18" x14ac:dyDescent="0.25">
      <c r="A381" t="s">
        <v>61</v>
      </c>
      <c r="B381" t="s">
        <v>138</v>
      </c>
      <c r="C381" t="s">
        <v>224</v>
      </c>
      <c r="D381" t="s">
        <v>126</v>
      </c>
      <c r="E381" t="s">
        <v>127</v>
      </c>
      <c r="F381" t="s">
        <v>223</v>
      </c>
      <c r="G381" t="s">
        <v>182</v>
      </c>
      <c r="H381" t="s">
        <v>276</v>
      </c>
      <c r="I381">
        <v>2501</v>
      </c>
      <c r="J381" s="19">
        <v>707820.25</v>
      </c>
      <c r="K381" s="20">
        <v>0.89421834767326436</v>
      </c>
      <c r="L381" s="19">
        <v>791551.92</v>
      </c>
      <c r="M381" s="24">
        <v>2.1916744259381289E-2</v>
      </c>
      <c r="N381" s="19">
        <v>107.29</v>
      </c>
      <c r="O381">
        <v>54</v>
      </c>
      <c r="P381" s="19">
        <v>4869.95</v>
      </c>
      <c r="Q381" s="19">
        <v>-180.36</v>
      </c>
      <c r="R381" s="19">
        <f t="shared" si="5"/>
        <v>4689.59</v>
      </c>
    </row>
    <row r="382" spans="1:18" x14ac:dyDescent="0.25">
      <c r="A382" t="s">
        <v>61</v>
      </c>
      <c r="B382" t="s">
        <v>138</v>
      </c>
      <c r="C382" t="s">
        <v>225</v>
      </c>
      <c r="D382" t="s">
        <v>160</v>
      </c>
      <c r="E382" t="s">
        <v>127</v>
      </c>
      <c r="F382" t="s">
        <v>223</v>
      </c>
      <c r="G382" t="s">
        <v>182</v>
      </c>
      <c r="H382" t="s">
        <v>276</v>
      </c>
      <c r="I382">
        <v>3578</v>
      </c>
      <c r="J382" s="19">
        <v>707820.25</v>
      </c>
      <c r="K382" s="20">
        <v>0.89421834767326436</v>
      </c>
      <c r="L382" s="19">
        <v>791551.92</v>
      </c>
      <c r="M382" s="24">
        <v>2.3525749551633605E-2</v>
      </c>
      <c r="N382" s="19">
        <v>67.69</v>
      </c>
      <c r="O382">
        <v>84</v>
      </c>
      <c r="P382" s="19">
        <v>4779.42</v>
      </c>
      <c r="Q382" s="22">
        <v>-56.9</v>
      </c>
      <c r="R382" s="19">
        <f t="shared" si="5"/>
        <v>4722.5200000000004</v>
      </c>
    </row>
    <row r="383" spans="1:18" x14ac:dyDescent="0.25">
      <c r="A383" t="s">
        <v>61</v>
      </c>
      <c r="B383" t="s">
        <v>138</v>
      </c>
      <c r="C383" t="s">
        <v>226</v>
      </c>
      <c r="D383" t="s">
        <v>126</v>
      </c>
      <c r="E383" t="s">
        <v>119</v>
      </c>
      <c r="F383" t="s">
        <v>135</v>
      </c>
      <c r="G383" t="s">
        <v>182</v>
      </c>
      <c r="H383" t="s">
        <v>276</v>
      </c>
      <c r="I383">
        <v>1476</v>
      </c>
      <c r="J383" s="19">
        <v>707820.25</v>
      </c>
      <c r="K383" s="20">
        <v>0.89421834767326436</v>
      </c>
      <c r="L383" s="19">
        <v>791551.92</v>
      </c>
      <c r="M383" s="24">
        <v>2.1916744259381289E-2</v>
      </c>
      <c r="N383" s="19">
        <v>58.75</v>
      </c>
      <c r="O383">
        <v>32</v>
      </c>
      <c r="P383" s="19">
        <v>1580.26</v>
      </c>
      <c r="Q383">
        <v>0</v>
      </c>
      <c r="R383" s="19">
        <f t="shared" si="5"/>
        <v>1580.26</v>
      </c>
    </row>
    <row r="384" spans="1:18" x14ac:dyDescent="0.25">
      <c r="A384" t="s">
        <v>61</v>
      </c>
      <c r="B384" t="s">
        <v>138</v>
      </c>
      <c r="C384" t="s">
        <v>227</v>
      </c>
      <c r="D384" t="s">
        <v>160</v>
      </c>
      <c r="E384" t="s">
        <v>119</v>
      </c>
      <c r="F384" t="s">
        <v>135</v>
      </c>
      <c r="G384" t="s">
        <v>182</v>
      </c>
      <c r="H384" t="s">
        <v>276</v>
      </c>
      <c r="I384">
        <v>2068</v>
      </c>
      <c r="J384" s="19">
        <v>707820.25</v>
      </c>
      <c r="K384" s="20">
        <v>0.89421834767326436</v>
      </c>
      <c r="L384" s="19">
        <v>791551.92</v>
      </c>
      <c r="M384" s="24">
        <v>2.200491349247315E-2</v>
      </c>
      <c r="N384" s="19">
        <v>58.69</v>
      </c>
      <c r="O384">
        <v>45</v>
      </c>
      <c r="P384" s="19">
        <v>2219.9699999999998</v>
      </c>
      <c r="Q384">
        <v>0</v>
      </c>
      <c r="R384" s="19">
        <f t="shared" si="5"/>
        <v>2219.9699999999998</v>
      </c>
    </row>
    <row r="385" spans="1:18" x14ac:dyDescent="0.25">
      <c r="A385" t="s">
        <v>62</v>
      </c>
      <c r="B385" t="s">
        <v>140</v>
      </c>
      <c r="C385" t="s">
        <v>188</v>
      </c>
      <c r="D385" t="s">
        <v>157</v>
      </c>
      <c r="E385" t="s">
        <v>114</v>
      </c>
      <c r="F385" t="s">
        <v>132</v>
      </c>
      <c r="G385" t="s">
        <v>182</v>
      </c>
      <c r="H385" t="s">
        <v>276</v>
      </c>
      <c r="I385">
        <v>5693</v>
      </c>
      <c r="J385" s="19">
        <v>355349.95</v>
      </c>
      <c r="K385" s="20">
        <v>0.84378918123207436</v>
      </c>
      <c r="L385" s="19">
        <v>421135.94</v>
      </c>
      <c r="M385" s="24">
        <v>2.7885626455369655E-2</v>
      </c>
      <c r="N385" s="19">
        <v>4.97</v>
      </c>
      <c r="O385">
        <v>158</v>
      </c>
      <c r="P385" s="19">
        <v>624.49</v>
      </c>
      <c r="Q385" s="19">
        <v>3.95</v>
      </c>
      <c r="R385" s="19">
        <f t="shared" si="5"/>
        <v>628.44000000000005</v>
      </c>
    </row>
    <row r="386" spans="1:18" x14ac:dyDescent="0.25">
      <c r="A386" t="s">
        <v>62</v>
      </c>
      <c r="B386" t="s">
        <v>140</v>
      </c>
      <c r="C386" t="s">
        <v>189</v>
      </c>
      <c r="D386" t="s">
        <v>157</v>
      </c>
      <c r="E386" t="s">
        <v>127</v>
      </c>
      <c r="F386" t="s">
        <v>132</v>
      </c>
      <c r="G386" t="s">
        <v>182</v>
      </c>
      <c r="H386" t="s">
        <v>276</v>
      </c>
      <c r="I386">
        <v>3352</v>
      </c>
      <c r="J386" s="19">
        <v>355349.95</v>
      </c>
      <c r="K386" s="20">
        <v>0.84378918123207436</v>
      </c>
      <c r="L386" s="19">
        <v>421135.94</v>
      </c>
      <c r="M386" s="24">
        <v>2.7885626455369652E-2</v>
      </c>
      <c r="N386" s="19">
        <v>57.63</v>
      </c>
      <c r="O386">
        <v>93</v>
      </c>
      <c r="P386" s="19">
        <v>4251.0200000000004</v>
      </c>
      <c r="Q386">
        <v>0</v>
      </c>
      <c r="R386" s="19">
        <f t="shared" ref="R386:R449" si="6">SUM(P386+Q386)</f>
        <v>4251.0200000000004</v>
      </c>
    </row>
    <row r="387" spans="1:18" x14ac:dyDescent="0.25">
      <c r="A387" t="s">
        <v>62</v>
      </c>
      <c r="B387" t="s">
        <v>140</v>
      </c>
      <c r="C387" t="s">
        <v>190</v>
      </c>
      <c r="D387" t="s">
        <v>126</v>
      </c>
      <c r="E387" t="s">
        <v>127</v>
      </c>
      <c r="F387" t="s">
        <v>132</v>
      </c>
      <c r="G387" t="s">
        <v>182</v>
      </c>
      <c r="H387" t="s">
        <v>276</v>
      </c>
      <c r="I387">
        <v>4441</v>
      </c>
      <c r="J387" s="19">
        <v>355349.95</v>
      </c>
      <c r="K387" s="20">
        <v>0.84378918123207436</v>
      </c>
      <c r="L387" s="19">
        <v>421135.94</v>
      </c>
      <c r="M387" s="24">
        <v>2.7885626455369655E-2</v>
      </c>
      <c r="N387" s="19">
        <v>57.63</v>
      </c>
      <c r="O387">
        <v>123</v>
      </c>
      <c r="P387" s="19">
        <v>5622.32</v>
      </c>
      <c r="Q387" s="19">
        <v>45.71</v>
      </c>
      <c r="R387" s="19">
        <f t="shared" si="6"/>
        <v>5668.03</v>
      </c>
    </row>
    <row r="388" spans="1:18" x14ac:dyDescent="0.25">
      <c r="A388" t="s">
        <v>62</v>
      </c>
      <c r="B388" t="s">
        <v>140</v>
      </c>
      <c r="C388" t="s">
        <v>191</v>
      </c>
      <c r="D388" t="s">
        <v>160</v>
      </c>
      <c r="E388" t="s">
        <v>114</v>
      </c>
      <c r="F388" t="s">
        <v>192</v>
      </c>
      <c r="G388" t="s">
        <v>182</v>
      </c>
      <c r="H388" t="s">
        <v>276</v>
      </c>
      <c r="I388">
        <v>65485</v>
      </c>
      <c r="J388" s="19">
        <v>355349.95</v>
      </c>
      <c r="K388" s="20">
        <v>0.84378918123207436</v>
      </c>
      <c r="L388" s="19">
        <v>421135.94</v>
      </c>
      <c r="M388" s="24">
        <v>2.7885626455369652E-2</v>
      </c>
      <c r="N388" s="19">
        <v>4.97</v>
      </c>
      <c r="O388">
        <v>1826</v>
      </c>
      <c r="P388" s="19">
        <v>7217.26</v>
      </c>
      <c r="Q388" s="19">
        <v>67.19</v>
      </c>
      <c r="R388" s="19">
        <f t="shared" si="6"/>
        <v>7284.45</v>
      </c>
    </row>
    <row r="389" spans="1:18" x14ac:dyDescent="0.25">
      <c r="A389" t="s">
        <v>62</v>
      </c>
      <c r="B389" t="s">
        <v>140</v>
      </c>
      <c r="C389" t="s">
        <v>193</v>
      </c>
      <c r="D389" t="s">
        <v>155</v>
      </c>
      <c r="E389" t="s">
        <v>114</v>
      </c>
      <c r="F389" t="s">
        <v>192</v>
      </c>
      <c r="G389" t="s">
        <v>182</v>
      </c>
      <c r="H389" t="s">
        <v>276</v>
      </c>
      <c r="I389">
        <v>94199</v>
      </c>
      <c r="J389" s="19">
        <v>355349.95</v>
      </c>
      <c r="K389" s="20">
        <v>0.84378918123207436</v>
      </c>
      <c r="L389" s="19">
        <v>421135.94</v>
      </c>
      <c r="M389" s="24">
        <v>2.7885626455369655E-2</v>
      </c>
      <c r="N389" s="19">
        <v>4.97</v>
      </c>
      <c r="O389">
        <v>2626</v>
      </c>
      <c r="P389" s="19">
        <v>10379.26</v>
      </c>
      <c r="Q389" s="19">
        <v>94.86</v>
      </c>
      <c r="R389" s="19">
        <f t="shared" si="6"/>
        <v>10474.120000000001</v>
      </c>
    </row>
    <row r="390" spans="1:18" x14ac:dyDescent="0.25">
      <c r="A390" t="s">
        <v>62</v>
      </c>
      <c r="B390" t="s">
        <v>140</v>
      </c>
      <c r="C390" t="s">
        <v>194</v>
      </c>
      <c r="D390" t="s">
        <v>126</v>
      </c>
      <c r="E390" t="s">
        <v>119</v>
      </c>
      <c r="F390" t="s">
        <v>192</v>
      </c>
      <c r="G390" t="s">
        <v>182</v>
      </c>
      <c r="H390" t="s">
        <v>276</v>
      </c>
      <c r="I390">
        <v>1435</v>
      </c>
      <c r="J390" s="19">
        <v>355349.95</v>
      </c>
      <c r="K390" s="20">
        <v>0.84378918123207436</v>
      </c>
      <c r="L390" s="19">
        <v>421135.94</v>
      </c>
      <c r="M390" s="24">
        <v>2.7885626455369655E-2</v>
      </c>
      <c r="N390" s="19">
        <v>27.46</v>
      </c>
      <c r="O390">
        <v>40</v>
      </c>
      <c r="P390" s="19">
        <v>871.21</v>
      </c>
      <c r="Q390">
        <v>0</v>
      </c>
      <c r="R390" s="19">
        <f t="shared" si="6"/>
        <v>871.21</v>
      </c>
    </row>
    <row r="391" spans="1:18" x14ac:dyDescent="0.25">
      <c r="A391" t="s">
        <v>62</v>
      </c>
      <c r="B391" t="s">
        <v>140</v>
      </c>
      <c r="C391" t="s">
        <v>195</v>
      </c>
      <c r="D391" t="s">
        <v>160</v>
      </c>
      <c r="E391" t="s">
        <v>119</v>
      </c>
      <c r="F391" t="s">
        <v>192</v>
      </c>
      <c r="G391" t="s">
        <v>182</v>
      </c>
      <c r="H391" t="s">
        <v>276</v>
      </c>
      <c r="I391">
        <v>3587</v>
      </c>
      <c r="J391" s="19">
        <v>355349.95</v>
      </c>
      <c r="K391" s="20">
        <v>0.84378918123207436</v>
      </c>
      <c r="L391" s="19">
        <v>421135.94</v>
      </c>
      <c r="M391" s="24">
        <v>2.7885626455369655E-2</v>
      </c>
      <c r="N391" s="19">
        <v>27.46</v>
      </c>
      <c r="O391">
        <v>100</v>
      </c>
      <c r="P391" s="19">
        <v>2178.02</v>
      </c>
      <c r="Q391">
        <v>0</v>
      </c>
      <c r="R391" s="19">
        <f t="shared" si="6"/>
        <v>2178.02</v>
      </c>
    </row>
    <row r="392" spans="1:18" x14ac:dyDescent="0.25">
      <c r="A392" t="s">
        <v>63</v>
      </c>
      <c r="B392" t="s">
        <v>140</v>
      </c>
      <c r="C392" t="s">
        <v>188</v>
      </c>
      <c r="D392" t="s">
        <v>157</v>
      </c>
      <c r="E392" t="s">
        <v>114</v>
      </c>
      <c r="F392" t="s">
        <v>132</v>
      </c>
      <c r="G392" t="s">
        <v>182</v>
      </c>
      <c r="H392" t="s">
        <v>276</v>
      </c>
      <c r="I392">
        <v>5693</v>
      </c>
      <c r="J392" s="22">
        <v>649075.19999999995</v>
      </c>
      <c r="K392" s="20">
        <v>0.65647607493745797</v>
      </c>
      <c r="L392" s="19">
        <v>988726.35999999987</v>
      </c>
      <c r="M392" s="24">
        <v>6.5468774623076195E-2</v>
      </c>
      <c r="N392" s="19">
        <v>4.97</v>
      </c>
      <c r="O392">
        <v>372</v>
      </c>
      <c r="P392" s="19">
        <v>1143.93</v>
      </c>
      <c r="Q392" s="19">
        <v>9.23</v>
      </c>
      <c r="R392" s="19">
        <f t="shared" si="6"/>
        <v>1153.1600000000001</v>
      </c>
    </row>
    <row r="393" spans="1:18" x14ac:dyDescent="0.25">
      <c r="A393" t="s">
        <v>63</v>
      </c>
      <c r="B393" t="s">
        <v>140</v>
      </c>
      <c r="C393" t="s">
        <v>189</v>
      </c>
      <c r="D393" t="s">
        <v>157</v>
      </c>
      <c r="E393" t="s">
        <v>127</v>
      </c>
      <c r="F393" t="s">
        <v>132</v>
      </c>
      <c r="G393" t="s">
        <v>182</v>
      </c>
      <c r="H393" t="s">
        <v>276</v>
      </c>
      <c r="I393">
        <v>3352</v>
      </c>
      <c r="J393" s="22">
        <v>649075.19999999995</v>
      </c>
      <c r="K393" s="20">
        <v>0.65647607493745797</v>
      </c>
      <c r="L393" s="19">
        <v>988726.35999999987</v>
      </c>
      <c r="M393" s="24">
        <v>6.5468774623076181E-2</v>
      </c>
      <c r="N393" s="19">
        <v>57.63</v>
      </c>
      <c r="O393">
        <v>219</v>
      </c>
      <c r="P393" s="19">
        <v>7788.24</v>
      </c>
      <c r="Q393" s="19">
        <v>-35.57</v>
      </c>
      <c r="R393" s="19">
        <f t="shared" si="6"/>
        <v>7752.67</v>
      </c>
    </row>
    <row r="394" spans="1:18" x14ac:dyDescent="0.25">
      <c r="A394" t="s">
        <v>63</v>
      </c>
      <c r="B394" t="s">
        <v>140</v>
      </c>
      <c r="C394" t="s">
        <v>190</v>
      </c>
      <c r="D394" t="s">
        <v>126</v>
      </c>
      <c r="E394" t="s">
        <v>127</v>
      </c>
      <c r="F394" t="s">
        <v>132</v>
      </c>
      <c r="G394" t="s">
        <v>182</v>
      </c>
      <c r="H394" t="s">
        <v>276</v>
      </c>
      <c r="I394">
        <v>4441</v>
      </c>
      <c r="J394" s="22">
        <v>649075.19999999995</v>
      </c>
      <c r="K394" s="20">
        <v>0.65647607493745797</v>
      </c>
      <c r="L394" s="19">
        <v>988726.35999999987</v>
      </c>
      <c r="M394" s="24">
        <v>6.5468774623076195E-2</v>
      </c>
      <c r="N394" s="19">
        <v>57.63</v>
      </c>
      <c r="O394">
        <v>290</v>
      </c>
      <c r="P394" s="22">
        <v>10313.200000000001</v>
      </c>
      <c r="Q394" s="19">
        <v>35.56</v>
      </c>
      <c r="R394" s="19">
        <f t="shared" si="6"/>
        <v>10348.76</v>
      </c>
    </row>
    <row r="395" spans="1:18" x14ac:dyDescent="0.25">
      <c r="A395" t="s">
        <v>63</v>
      </c>
      <c r="B395" t="s">
        <v>140</v>
      </c>
      <c r="C395" t="s">
        <v>191</v>
      </c>
      <c r="D395" t="s">
        <v>160</v>
      </c>
      <c r="E395" t="s">
        <v>114</v>
      </c>
      <c r="F395" t="s">
        <v>192</v>
      </c>
      <c r="G395" t="s">
        <v>182</v>
      </c>
      <c r="H395" t="s">
        <v>276</v>
      </c>
      <c r="I395">
        <v>65485</v>
      </c>
      <c r="J395" s="22">
        <v>649075.19999999995</v>
      </c>
      <c r="K395" s="20">
        <v>0.65647607493745797</v>
      </c>
      <c r="L395" s="19">
        <v>988726.35999999987</v>
      </c>
      <c r="M395" s="24">
        <v>6.5468774623076181E-2</v>
      </c>
      <c r="N395" s="19">
        <v>4.97</v>
      </c>
      <c r="O395">
        <v>4287</v>
      </c>
      <c r="P395" s="19">
        <v>13182.87</v>
      </c>
      <c r="Q395" s="19">
        <v>126.07</v>
      </c>
      <c r="R395" s="19">
        <f t="shared" si="6"/>
        <v>13308.94</v>
      </c>
    </row>
    <row r="396" spans="1:18" x14ac:dyDescent="0.25">
      <c r="A396" t="s">
        <v>63</v>
      </c>
      <c r="B396" t="s">
        <v>140</v>
      </c>
      <c r="C396" t="s">
        <v>193</v>
      </c>
      <c r="D396" t="s">
        <v>155</v>
      </c>
      <c r="E396" t="s">
        <v>114</v>
      </c>
      <c r="F396" t="s">
        <v>192</v>
      </c>
      <c r="G396" t="s">
        <v>182</v>
      </c>
      <c r="H396" t="s">
        <v>276</v>
      </c>
      <c r="I396">
        <v>94199</v>
      </c>
      <c r="J396" s="22">
        <v>649075.19999999995</v>
      </c>
      <c r="K396" s="20">
        <v>0.65647607493745797</v>
      </c>
      <c r="L396" s="19">
        <v>988726.35999999987</v>
      </c>
      <c r="M396" s="24">
        <v>6.5468774623076195E-2</v>
      </c>
      <c r="N396" s="19">
        <v>4.97</v>
      </c>
      <c r="O396">
        <v>6167</v>
      </c>
      <c r="P396" s="19">
        <v>18964.03</v>
      </c>
      <c r="Q396" s="19">
        <v>199.92</v>
      </c>
      <c r="R396" s="19">
        <f t="shared" si="6"/>
        <v>19163.949999999997</v>
      </c>
    </row>
    <row r="397" spans="1:18" x14ac:dyDescent="0.25">
      <c r="A397" t="s">
        <v>63</v>
      </c>
      <c r="B397" t="s">
        <v>140</v>
      </c>
      <c r="C397" t="s">
        <v>194</v>
      </c>
      <c r="D397" t="s">
        <v>126</v>
      </c>
      <c r="E397" t="s">
        <v>119</v>
      </c>
      <c r="F397" t="s">
        <v>192</v>
      </c>
      <c r="G397" t="s">
        <v>182</v>
      </c>
      <c r="H397" t="s">
        <v>276</v>
      </c>
      <c r="I397">
        <v>1435</v>
      </c>
      <c r="J397" s="22">
        <v>649075.19999999995</v>
      </c>
      <c r="K397" s="20">
        <v>0.65647607493745797</v>
      </c>
      <c r="L397" s="19">
        <v>988726.35999999987</v>
      </c>
      <c r="M397" s="24">
        <v>6.5468774623076195E-2</v>
      </c>
      <c r="N397" s="19">
        <v>27.46</v>
      </c>
      <c r="O397">
        <v>93</v>
      </c>
      <c r="P397" s="19">
        <v>1575.91</v>
      </c>
      <c r="Q397">
        <v>0</v>
      </c>
      <c r="R397" s="19">
        <f t="shared" si="6"/>
        <v>1575.91</v>
      </c>
    </row>
    <row r="398" spans="1:18" x14ac:dyDescent="0.25">
      <c r="A398" t="s">
        <v>63</v>
      </c>
      <c r="B398" t="s">
        <v>140</v>
      </c>
      <c r="C398" t="s">
        <v>195</v>
      </c>
      <c r="D398" t="s">
        <v>160</v>
      </c>
      <c r="E398" t="s">
        <v>119</v>
      </c>
      <c r="F398" t="s">
        <v>192</v>
      </c>
      <c r="G398" t="s">
        <v>182</v>
      </c>
      <c r="H398" t="s">
        <v>276</v>
      </c>
      <c r="I398">
        <v>3587</v>
      </c>
      <c r="J398" s="22">
        <v>649075.19999999995</v>
      </c>
      <c r="K398" s="20">
        <v>0.65647607493745797</v>
      </c>
      <c r="L398" s="19">
        <v>988726.35999999987</v>
      </c>
      <c r="M398" s="24">
        <v>6.5468774623076195E-2</v>
      </c>
      <c r="N398" s="19">
        <v>27.46</v>
      </c>
      <c r="O398">
        <v>234</v>
      </c>
      <c r="P398" s="19">
        <v>3965.18</v>
      </c>
      <c r="Q398">
        <v>0</v>
      </c>
      <c r="R398" s="19">
        <f t="shared" si="6"/>
        <v>3965.18</v>
      </c>
    </row>
    <row r="399" spans="1:18" x14ac:dyDescent="0.25">
      <c r="A399" t="s">
        <v>64</v>
      </c>
      <c r="B399" t="s">
        <v>125</v>
      </c>
      <c r="C399" t="s">
        <v>187</v>
      </c>
      <c r="D399" t="s">
        <v>126</v>
      </c>
      <c r="E399" t="s">
        <v>114</v>
      </c>
      <c r="F399" t="s">
        <v>118</v>
      </c>
      <c r="G399" t="s">
        <v>182</v>
      </c>
      <c r="H399" t="s">
        <v>276</v>
      </c>
      <c r="I399">
        <v>315798</v>
      </c>
      <c r="J399" s="19">
        <v>2420065.65</v>
      </c>
      <c r="K399" s="23">
        <v>0.65596396257773992</v>
      </c>
      <c r="L399" s="19">
        <v>3689327.1399999997</v>
      </c>
      <c r="M399" s="24">
        <v>1.8991793547002356E-2</v>
      </c>
      <c r="N399" s="19">
        <v>33.78</v>
      </c>
      <c r="O399">
        <v>5997</v>
      </c>
      <c r="P399" s="19">
        <v>125243.45</v>
      </c>
      <c r="Q399" s="22">
        <v>1211.3</v>
      </c>
      <c r="R399" s="19">
        <f t="shared" si="6"/>
        <v>126454.75</v>
      </c>
    </row>
    <row r="400" spans="1:18" x14ac:dyDescent="0.25">
      <c r="A400" t="s">
        <v>64</v>
      </c>
      <c r="B400" t="s">
        <v>125</v>
      </c>
      <c r="C400" t="s">
        <v>178</v>
      </c>
      <c r="D400" t="s">
        <v>158</v>
      </c>
      <c r="E400" t="s">
        <v>114</v>
      </c>
      <c r="F400" t="s">
        <v>118</v>
      </c>
      <c r="G400" t="s">
        <v>179</v>
      </c>
      <c r="H400" t="s">
        <v>276</v>
      </c>
      <c r="I400">
        <v>226939</v>
      </c>
      <c r="J400" s="19">
        <v>2420065.65</v>
      </c>
      <c r="K400" s="23">
        <v>0.65596396257773992</v>
      </c>
      <c r="L400" s="19">
        <v>3689327.1399999997</v>
      </c>
      <c r="N400" s="19">
        <v>10.98</v>
      </c>
      <c r="P400">
        <v>0</v>
      </c>
      <c r="Q400">
        <v>0</v>
      </c>
      <c r="R400" s="19">
        <f t="shared" si="6"/>
        <v>0</v>
      </c>
    </row>
    <row r="401" spans="1:18" x14ac:dyDescent="0.25">
      <c r="A401" t="s">
        <v>64</v>
      </c>
      <c r="B401" t="s">
        <v>125</v>
      </c>
      <c r="C401" t="s">
        <v>180</v>
      </c>
      <c r="D401" t="s">
        <v>157</v>
      </c>
      <c r="E401" t="s">
        <v>114</v>
      </c>
      <c r="F401" t="s">
        <v>181</v>
      </c>
      <c r="G401" t="s">
        <v>182</v>
      </c>
      <c r="H401" t="s">
        <v>276</v>
      </c>
      <c r="I401">
        <v>45726</v>
      </c>
      <c r="J401" s="19">
        <v>2420065.65</v>
      </c>
      <c r="K401" s="23">
        <v>0.65596396257773992</v>
      </c>
      <c r="L401" s="19">
        <v>3689327.1399999997</v>
      </c>
      <c r="M401" s="24">
        <v>1.8989207402494851E-2</v>
      </c>
      <c r="N401" s="19">
        <v>33.78</v>
      </c>
      <c r="O401">
        <v>868</v>
      </c>
      <c r="P401" s="19">
        <v>18127.62</v>
      </c>
      <c r="Q401" s="19">
        <v>250.61</v>
      </c>
      <c r="R401" s="19">
        <f t="shared" si="6"/>
        <v>18378.23</v>
      </c>
    </row>
    <row r="402" spans="1:18" x14ac:dyDescent="0.25">
      <c r="A402" t="s">
        <v>64</v>
      </c>
      <c r="B402" t="s">
        <v>125</v>
      </c>
      <c r="C402" t="s">
        <v>183</v>
      </c>
      <c r="D402" t="s">
        <v>157</v>
      </c>
      <c r="E402" t="s">
        <v>127</v>
      </c>
      <c r="F402" t="s">
        <v>181</v>
      </c>
      <c r="G402" t="s">
        <v>182</v>
      </c>
      <c r="H402" t="s">
        <v>276</v>
      </c>
      <c r="I402">
        <v>17999</v>
      </c>
      <c r="J402" s="19">
        <v>2420065.65</v>
      </c>
      <c r="K402" s="23">
        <v>0.65596396257773992</v>
      </c>
      <c r="L402" s="19">
        <v>3689327.1399999997</v>
      </c>
      <c r="M402" s="24">
        <v>1.8989207402494847E-2</v>
      </c>
      <c r="N402" s="22">
        <v>135.6</v>
      </c>
      <c r="O402">
        <v>341</v>
      </c>
      <c r="P402" s="19">
        <v>28511.62</v>
      </c>
      <c r="Q402">
        <v>0</v>
      </c>
      <c r="R402" s="19">
        <f t="shared" si="6"/>
        <v>28511.62</v>
      </c>
    </row>
    <row r="403" spans="1:18" x14ac:dyDescent="0.25">
      <c r="A403" t="s">
        <v>64</v>
      </c>
      <c r="B403" t="s">
        <v>125</v>
      </c>
      <c r="C403" t="s">
        <v>184</v>
      </c>
      <c r="D403" t="s">
        <v>160</v>
      </c>
      <c r="E403" t="s">
        <v>127</v>
      </c>
      <c r="F403" t="s">
        <v>181</v>
      </c>
      <c r="G403" t="s">
        <v>179</v>
      </c>
      <c r="H403" t="s">
        <v>276</v>
      </c>
      <c r="I403">
        <v>16029</v>
      </c>
      <c r="J403" s="19">
        <v>2420065.65</v>
      </c>
      <c r="K403" s="23">
        <v>0.65596396257773992</v>
      </c>
      <c r="L403" s="19">
        <v>3689327.1399999997</v>
      </c>
      <c r="N403" s="19">
        <v>30.27</v>
      </c>
      <c r="P403">
        <v>0</v>
      </c>
      <c r="Q403">
        <v>0</v>
      </c>
      <c r="R403" s="19">
        <f t="shared" si="6"/>
        <v>0</v>
      </c>
    </row>
    <row r="404" spans="1:18" x14ac:dyDescent="0.25">
      <c r="A404" t="s">
        <v>64</v>
      </c>
      <c r="B404" t="s">
        <v>125</v>
      </c>
      <c r="C404" t="s">
        <v>185</v>
      </c>
      <c r="D404" t="s">
        <v>126</v>
      </c>
      <c r="E404" t="s">
        <v>119</v>
      </c>
      <c r="F404" t="s">
        <v>118</v>
      </c>
      <c r="G404" t="s">
        <v>182</v>
      </c>
      <c r="H404" t="s">
        <v>276</v>
      </c>
      <c r="I404">
        <v>15486</v>
      </c>
      <c r="J404" s="19">
        <v>2420065.65</v>
      </c>
      <c r="K404" s="23">
        <v>0.65596396257773992</v>
      </c>
      <c r="L404" s="19">
        <v>3689327.1399999997</v>
      </c>
      <c r="M404" s="24">
        <v>1.8991793547002356E-2</v>
      </c>
      <c r="N404" s="19">
        <v>90.79</v>
      </c>
      <c r="O404">
        <v>294</v>
      </c>
      <c r="P404" s="19">
        <v>16458.61</v>
      </c>
      <c r="Q404" s="19">
        <v>55.98</v>
      </c>
      <c r="R404" s="19">
        <f t="shared" si="6"/>
        <v>16514.59</v>
      </c>
    </row>
    <row r="405" spans="1:18" x14ac:dyDescent="0.25">
      <c r="A405" t="s">
        <v>64</v>
      </c>
      <c r="B405" t="s">
        <v>125</v>
      </c>
      <c r="C405" t="s">
        <v>186</v>
      </c>
      <c r="D405" t="s">
        <v>111</v>
      </c>
      <c r="E405" t="s">
        <v>119</v>
      </c>
      <c r="F405" t="s">
        <v>118</v>
      </c>
      <c r="G405" t="s">
        <v>182</v>
      </c>
      <c r="H405" t="s">
        <v>276</v>
      </c>
      <c r="I405">
        <v>7083</v>
      </c>
      <c r="J405" s="19">
        <v>2420065.65</v>
      </c>
      <c r="K405" s="23">
        <v>0.65596396257773992</v>
      </c>
      <c r="L405" s="19">
        <v>3689327.1399999997</v>
      </c>
      <c r="M405" s="24">
        <v>1.9993044260101837E-2</v>
      </c>
      <c r="N405" s="19">
        <v>90.77</v>
      </c>
      <c r="O405">
        <v>141</v>
      </c>
      <c r="P405" s="19">
        <v>7891.68</v>
      </c>
      <c r="Q405" s="19">
        <v>55.97</v>
      </c>
      <c r="R405" s="19">
        <f t="shared" si="6"/>
        <v>7947.6500000000005</v>
      </c>
    </row>
    <row r="406" spans="1:18" x14ac:dyDescent="0.25">
      <c r="A406" t="s">
        <v>65</v>
      </c>
      <c r="B406" t="s">
        <v>145</v>
      </c>
      <c r="C406" t="s">
        <v>228</v>
      </c>
      <c r="D406" t="s">
        <v>126</v>
      </c>
      <c r="E406" t="s">
        <v>114</v>
      </c>
      <c r="F406" t="s">
        <v>128</v>
      </c>
      <c r="G406" t="s">
        <v>182</v>
      </c>
      <c r="H406" t="s">
        <v>276</v>
      </c>
      <c r="I406">
        <v>112349</v>
      </c>
      <c r="J406" s="19">
        <v>311579.13</v>
      </c>
      <c r="K406" s="23">
        <v>0.72644401142952952</v>
      </c>
      <c r="L406" s="19">
        <v>428910.04000000004</v>
      </c>
      <c r="M406" s="21">
        <v>2.9441351071059626E-3</v>
      </c>
      <c r="N406" s="19">
        <v>10.74</v>
      </c>
      <c r="O406">
        <v>330</v>
      </c>
      <c r="P406" s="19">
        <v>2426.62</v>
      </c>
      <c r="Q406" s="19">
        <v>22.06</v>
      </c>
      <c r="R406" s="19">
        <f t="shared" si="6"/>
        <v>2448.6799999999998</v>
      </c>
    </row>
    <row r="407" spans="1:18" x14ac:dyDescent="0.25">
      <c r="A407" t="s">
        <v>65</v>
      </c>
      <c r="B407" t="s">
        <v>145</v>
      </c>
      <c r="C407" t="s">
        <v>229</v>
      </c>
      <c r="D407" t="s">
        <v>161</v>
      </c>
      <c r="E407" t="s">
        <v>114</v>
      </c>
      <c r="F407" t="s">
        <v>128</v>
      </c>
      <c r="G407" t="s">
        <v>179</v>
      </c>
      <c r="H407" t="s">
        <v>276</v>
      </c>
      <c r="I407">
        <v>479705</v>
      </c>
      <c r="J407" s="19">
        <v>311579.13</v>
      </c>
      <c r="K407" s="23">
        <v>0.72644401142952952</v>
      </c>
      <c r="L407" s="19">
        <v>428910.04000000004</v>
      </c>
      <c r="N407" s="19">
        <v>10.86</v>
      </c>
      <c r="P407">
        <v>0</v>
      </c>
      <c r="Q407">
        <v>0</v>
      </c>
      <c r="R407" s="19">
        <f t="shared" si="6"/>
        <v>0</v>
      </c>
    </row>
    <row r="408" spans="1:18" x14ac:dyDescent="0.25">
      <c r="A408" t="s">
        <v>65</v>
      </c>
      <c r="B408" t="s">
        <v>145</v>
      </c>
      <c r="C408" t="s">
        <v>230</v>
      </c>
      <c r="D408" t="s">
        <v>151</v>
      </c>
      <c r="E408" t="s">
        <v>114</v>
      </c>
      <c r="F408" t="s">
        <v>128</v>
      </c>
      <c r="G408" t="s">
        <v>182</v>
      </c>
      <c r="H408" t="s">
        <v>276</v>
      </c>
      <c r="I408">
        <v>348042</v>
      </c>
      <c r="J408" s="19">
        <v>311579.13</v>
      </c>
      <c r="K408" s="23">
        <v>0.72644401142952952</v>
      </c>
      <c r="L408" s="19">
        <v>428910.04000000004</v>
      </c>
      <c r="M408" s="21">
        <v>3.040034562120016E-3</v>
      </c>
      <c r="N408" s="19">
        <v>10.15</v>
      </c>
      <c r="O408">
        <v>1058</v>
      </c>
      <c r="P408" s="22">
        <v>7352.5</v>
      </c>
      <c r="Q408" s="19">
        <v>76.430000000000007</v>
      </c>
      <c r="R408" s="19">
        <f t="shared" si="6"/>
        <v>7428.93</v>
      </c>
    </row>
    <row r="409" spans="1:18" x14ac:dyDescent="0.25">
      <c r="A409" t="s">
        <v>65</v>
      </c>
      <c r="B409" t="s">
        <v>145</v>
      </c>
      <c r="C409" t="s">
        <v>231</v>
      </c>
      <c r="D409" t="s">
        <v>157</v>
      </c>
      <c r="E409" t="s">
        <v>114</v>
      </c>
      <c r="F409" t="s">
        <v>128</v>
      </c>
      <c r="G409" t="s">
        <v>182</v>
      </c>
      <c r="H409" t="s">
        <v>276</v>
      </c>
      <c r="I409">
        <v>16973</v>
      </c>
      <c r="J409" s="19">
        <v>311579.13</v>
      </c>
      <c r="K409" s="23">
        <v>0.72644401142952952</v>
      </c>
      <c r="L409" s="19">
        <v>428910.04000000004</v>
      </c>
      <c r="M409" s="21">
        <v>2.7856653943903386E-3</v>
      </c>
      <c r="N409" s="22">
        <v>10.9</v>
      </c>
      <c r="O409">
        <v>47</v>
      </c>
      <c r="P409" s="19">
        <v>350.76</v>
      </c>
      <c r="Q409" s="19">
        <v>7.46</v>
      </c>
      <c r="R409" s="19">
        <f t="shared" si="6"/>
        <v>358.21999999999997</v>
      </c>
    </row>
    <row r="410" spans="1:18" x14ac:dyDescent="0.25">
      <c r="A410" t="s">
        <v>65</v>
      </c>
      <c r="B410" t="s">
        <v>145</v>
      </c>
      <c r="C410" t="s">
        <v>232</v>
      </c>
      <c r="D410" t="s">
        <v>162</v>
      </c>
      <c r="E410" t="s">
        <v>114</v>
      </c>
      <c r="F410" t="s">
        <v>233</v>
      </c>
      <c r="G410" t="s">
        <v>182</v>
      </c>
      <c r="H410" t="s">
        <v>276</v>
      </c>
      <c r="I410">
        <v>133494</v>
      </c>
      <c r="J410" s="19">
        <v>311579.13</v>
      </c>
      <c r="K410" s="23">
        <v>0.72644401142952952</v>
      </c>
      <c r="L410" s="19">
        <v>428910.04000000004</v>
      </c>
      <c r="M410" s="21">
        <v>2.7856653943903386E-3</v>
      </c>
      <c r="N410" s="22">
        <v>10.9</v>
      </c>
      <c r="O410">
        <v>371</v>
      </c>
      <c r="P410" s="19">
        <v>2768.75</v>
      </c>
      <c r="Q410" s="19">
        <v>29.86</v>
      </c>
      <c r="R410" s="19">
        <f t="shared" si="6"/>
        <v>2798.61</v>
      </c>
    </row>
    <row r="411" spans="1:18" x14ac:dyDescent="0.25">
      <c r="A411" t="s">
        <v>65</v>
      </c>
      <c r="B411" t="s">
        <v>145</v>
      </c>
      <c r="C411" t="s">
        <v>234</v>
      </c>
      <c r="D411" t="s">
        <v>126</v>
      </c>
      <c r="E411" t="s">
        <v>127</v>
      </c>
      <c r="F411" t="s">
        <v>128</v>
      </c>
      <c r="G411" t="s">
        <v>182</v>
      </c>
      <c r="H411" t="s">
        <v>276</v>
      </c>
      <c r="I411">
        <v>17716</v>
      </c>
      <c r="J411" s="19">
        <v>311579.13</v>
      </c>
      <c r="K411" s="23">
        <v>0.72644401142952952</v>
      </c>
      <c r="L411" s="19">
        <v>428910.04000000004</v>
      </c>
      <c r="M411" s="21">
        <v>2.9441351071059626E-3</v>
      </c>
      <c r="N411" s="19">
        <v>48.11</v>
      </c>
      <c r="O411">
        <v>52</v>
      </c>
      <c r="P411" s="19">
        <v>1708.32</v>
      </c>
      <c r="Q411">
        <v>0</v>
      </c>
      <c r="R411" s="19">
        <f t="shared" si="6"/>
        <v>1708.32</v>
      </c>
    </row>
    <row r="412" spans="1:18" x14ac:dyDescent="0.25">
      <c r="A412" t="s">
        <v>65</v>
      </c>
      <c r="B412" t="s">
        <v>145</v>
      </c>
      <c r="C412" t="s">
        <v>235</v>
      </c>
      <c r="D412" t="s">
        <v>162</v>
      </c>
      <c r="E412" t="s">
        <v>127</v>
      </c>
      <c r="F412" t="s">
        <v>128</v>
      </c>
      <c r="G412" t="s">
        <v>182</v>
      </c>
      <c r="H412" t="s">
        <v>276</v>
      </c>
      <c r="I412">
        <v>30857</v>
      </c>
      <c r="J412" s="19">
        <v>311579.13</v>
      </c>
      <c r="K412" s="23">
        <v>0.72644401142952952</v>
      </c>
      <c r="L412" s="19">
        <v>428910.04000000004</v>
      </c>
      <c r="M412" s="21">
        <v>2.7856653943903386E-3</v>
      </c>
      <c r="N412" s="19">
        <v>65.03</v>
      </c>
      <c r="O412">
        <v>85</v>
      </c>
      <c r="P412" s="19">
        <v>3774.53</v>
      </c>
      <c r="Q412" s="19">
        <v>-44.41</v>
      </c>
      <c r="R412" s="19">
        <f t="shared" si="6"/>
        <v>3730.1200000000003</v>
      </c>
    </row>
    <row r="413" spans="1:18" x14ac:dyDescent="0.25">
      <c r="A413" t="s">
        <v>65</v>
      </c>
      <c r="B413" t="s">
        <v>145</v>
      </c>
      <c r="C413" t="s">
        <v>236</v>
      </c>
      <c r="D413" t="s">
        <v>157</v>
      </c>
      <c r="E413" t="s">
        <v>127</v>
      </c>
      <c r="F413" t="s">
        <v>233</v>
      </c>
      <c r="G413" t="s">
        <v>182</v>
      </c>
      <c r="H413" t="s">
        <v>276</v>
      </c>
      <c r="I413">
        <v>5442</v>
      </c>
      <c r="J413" s="19">
        <v>311579.13</v>
      </c>
      <c r="K413" s="23">
        <v>0.72644401142952952</v>
      </c>
      <c r="L413" s="19">
        <v>428910.04000000004</v>
      </c>
      <c r="M413" s="24">
        <v>2.8616376336627019E-3</v>
      </c>
      <c r="N413" s="19">
        <v>61.83</v>
      </c>
      <c r="O413">
        <v>15</v>
      </c>
      <c r="P413" s="19">
        <v>633.32000000000005</v>
      </c>
      <c r="Q413">
        <v>0</v>
      </c>
      <c r="R413" s="19">
        <f t="shared" si="6"/>
        <v>633.32000000000005</v>
      </c>
    </row>
    <row r="414" spans="1:18" x14ac:dyDescent="0.25">
      <c r="A414" t="s">
        <v>65</v>
      </c>
      <c r="B414" t="s">
        <v>145</v>
      </c>
      <c r="C414" t="s">
        <v>237</v>
      </c>
      <c r="D414" t="s">
        <v>126</v>
      </c>
      <c r="E414" t="s">
        <v>119</v>
      </c>
      <c r="F414" t="s">
        <v>128</v>
      </c>
      <c r="G414" t="s">
        <v>182</v>
      </c>
      <c r="H414" t="s">
        <v>276</v>
      </c>
      <c r="I414">
        <v>7057</v>
      </c>
      <c r="J414" s="19">
        <v>311579.13</v>
      </c>
      <c r="K414" s="23">
        <v>0.72644401142952952</v>
      </c>
      <c r="L414" s="19">
        <v>428910.04000000004</v>
      </c>
      <c r="M414" s="21">
        <v>2.9441351071059626E-3</v>
      </c>
      <c r="N414" s="19">
        <v>22.74</v>
      </c>
      <c r="O414">
        <v>20</v>
      </c>
      <c r="P414" s="19">
        <v>310.56</v>
      </c>
      <c r="Q414">
        <v>0</v>
      </c>
      <c r="R414" s="19">
        <f t="shared" si="6"/>
        <v>310.56</v>
      </c>
    </row>
    <row r="415" spans="1:18" x14ac:dyDescent="0.25">
      <c r="A415" t="s">
        <v>65</v>
      </c>
      <c r="B415" t="s">
        <v>145</v>
      </c>
      <c r="C415" t="s">
        <v>238</v>
      </c>
      <c r="D415" t="s">
        <v>161</v>
      </c>
      <c r="E415" t="s">
        <v>119</v>
      </c>
      <c r="F415" t="s">
        <v>128</v>
      </c>
      <c r="G415" t="s">
        <v>179</v>
      </c>
      <c r="H415" t="s">
        <v>276</v>
      </c>
      <c r="I415">
        <v>21946</v>
      </c>
      <c r="J415" s="19">
        <v>311579.13</v>
      </c>
      <c r="K415" s="23">
        <v>0.72644401142952952</v>
      </c>
      <c r="L415" s="19">
        <v>428910.04000000004</v>
      </c>
      <c r="N415" s="19">
        <v>23.79</v>
      </c>
      <c r="P415">
        <v>0</v>
      </c>
      <c r="Q415">
        <v>0</v>
      </c>
      <c r="R415" s="19">
        <f t="shared" si="6"/>
        <v>0</v>
      </c>
    </row>
    <row r="416" spans="1:18" x14ac:dyDescent="0.25">
      <c r="A416" t="s">
        <v>65</v>
      </c>
      <c r="B416" t="s">
        <v>145</v>
      </c>
      <c r="C416" t="s">
        <v>239</v>
      </c>
      <c r="D416" t="s">
        <v>162</v>
      </c>
      <c r="E416" t="s">
        <v>119</v>
      </c>
      <c r="F416" t="s">
        <v>128</v>
      </c>
      <c r="G416" t="s">
        <v>182</v>
      </c>
      <c r="H416" t="s">
        <v>276</v>
      </c>
      <c r="I416">
        <v>10097</v>
      </c>
      <c r="J416" s="19">
        <v>311579.13</v>
      </c>
      <c r="K416" s="23">
        <v>0.72644401142952952</v>
      </c>
      <c r="L416" s="19">
        <v>428910.04000000004</v>
      </c>
      <c r="M416" s="21">
        <v>2.7856653943903378E-3</v>
      </c>
      <c r="N416" s="19">
        <v>23.86</v>
      </c>
      <c r="O416">
        <v>28</v>
      </c>
      <c r="P416" s="22">
        <v>456.2</v>
      </c>
      <c r="Q416">
        <v>0</v>
      </c>
      <c r="R416" s="19">
        <f t="shared" si="6"/>
        <v>456.2</v>
      </c>
    </row>
    <row r="417" spans="1:18" x14ac:dyDescent="0.25">
      <c r="A417" t="s">
        <v>66</v>
      </c>
      <c r="B417" t="s">
        <v>140</v>
      </c>
      <c r="C417" t="s">
        <v>188</v>
      </c>
      <c r="D417" t="s">
        <v>157</v>
      </c>
      <c r="E417" t="s">
        <v>114</v>
      </c>
      <c r="F417" t="s">
        <v>132</v>
      </c>
      <c r="G417" t="s">
        <v>182</v>
      </c>
      <c r="H417" t="s">
        <v>276</v>
      </c>
      <c r="I417">
        <v>5693</v>
      </c>
      <c r="J417" s="19">
        <v>893270.31</v>
      </c>
      <c r="K417" s="23">
        <v>0.80177313808791961</v>
      </c>
      <c r="L417" s="19">
        <v>1114118.53</v>
      </c>
      <c r="M417" s="24">
        <v>7.3771649967907152E-2</v>
      </c>
      <c r="N417" s="19">
        <v>4.97</v>
      </c>
      <c r="O417">
        <v>419</v>
      </c>
      <c r="P417" s="19">
        <v>1573.63</v>
      </c>
      <c r="Q417" s="19">
        <v>11.28</v>
      </c>
      <c r="R417" s="19">
        <f t="shared" si="6"/>
        <v>1584.91</v>
      </c>
    </row>
    <row r="418" spans="1:18" x14ac:dyDescent="0.25">
      <c r="A418" t="s">
        <v>66</v>
      </c>
      <c r="B418" t="s">
        <v>140</v>
      </c>
      <c r="C418" t="s">
        <v>189</v>
      </c>
      <c r="D418" t="s">
        <v>157</v>
      </c>
      <c r="E418" t="s">
        <v>127</v>
      </c>
      <c r="F418" t="s">
        <v>132</v>
      </c>
      <c r="G418" t="s">
        <v>182</v>
      </c>
      <c r="H418" t="s">
        <v>276</v>
      </c>
      <c r="I418">
        <v>3352</v>
      </c>
      <c r="J418" s="19">
        <v>893270.31</v>
      </c>
      <c r="K418" s="23">
        <v>0.80177313808791961</v>
      </c>
      <c r="L418" s="19">
        <v>1114118.53</v>
      </c>
      <c r="M418" s="24">
        <v>7.3771649967907152E-2</v>
      </c>
      <c r="N418" s="19">
        <v>57.63</v>
      </c>
      <c r="O418">
        <v>247</v>
      </c>
      <c r="P418" s="19">
        <v>10728.15</v>
      </c>
      <c r="Q418" s="19">
        <v>-86.87</v>
      </c>
      <c r="R418" s="19">
        <f t="shared" si="6"/>
        <v>10641.279999999999</v>
      </c>
    </row>
    <row r="419" spans="1:18" x14ac:dyDescent="0.25">
      <c r="A419" t="s">
        <v>66</v>
      </c>
      <c r="B419" t="s">
        <v>140</v>
      </c>
      <c r="C419" t="s">
        <v>190</v>
      </c>
      <c r="D419" t="s">
        <v>126</v>
      </c>
      <c r="E419" t="s">
        <v>127</v>
      </c>
      <c r="F419" t="s">
        <v>132</v>
      </c>
      <c r="G419" t="s">
        <v>182</v>
      </c>
      <c r="H419" t="s">
        <v>276</v>
      </c>
      <c r="I419">
        <v>4441</v>
      </c>
      <c r="J419" s="19">
        <v>893270.31</v>
      </c>
      <c r="K419" s="23">
        <v>0.80177313808791961</v>
      </c>
      <c r="L419" s="19">
        <v>1114118.53</v>
      </c>
      <c r="M419" s="24">
        <v>7.3771649967907152E-2</v>
      </c>
      <c r="N419" s="19">
        <v>57.63</v>
      </c>
      <c r="O419">
        <v>327</v>
      </c>
      <c r="P419" s="19">
        <v>14202.86</v>
      </c>
      <c r="Q419" s="19">
        <v>43.42</v>
      </c>
      <c r="R419" s="19">
        <f t="shared" si="6"/>
        <v>14246.28</v>
      </c>
    </row>
    <row r="420" spans="1:18" x14ac:dyDescent="0.25">
      <c r="A420" t="s">
        <v>66</v>
      </c>
      <c r="B420" t="s">
        <v>140</v>
      </c>
      <c r="C420" t="s">
        <v>191</v>
      </c>
      <c r="D420" t="s">
        <v>160</v>
      </c>
      <c r="E420" t="s">
        <v>114</v>
      </c>
      <c r="F420" t="s">
        <v>192</v>
      </c>
      <c r="G420" t="s">
        <v>182</v>
      </c>
      <c r="H420" t="s">
        <v>276</v>
      </c>
      <c r="I420">
        <v>65485</v>
      </c>
      <c r="J420" s="19">
        <v>893270.31</v>
      </c>
      <c r="K420" s="23">
        <v>0.80177313808791961</v>
      </c>
      <c r="L420" s="19">
        <v>1114118.53</v>
      </c>
      <c r="M420" s="24">
        <v>7.3771649967907152E-2</v>
      </c>
      <c r="N420" s="19">
        <v>4.97</v>
      </c>
      <c r="O420">
        <v>4830</v>
      </c>
      <c r="P420" s="19">
        <v>18139.96</v>
      </c>
      <c r="Q420" s="19">
        <v>169.02</v>
      </c>
      <c r="R420" s="19">
        <f t="shared" si="6"/>
        <v>18308.98</v>
      </c>
    </row>
    <row r="421" spans="1:18" x14ac:dyDescent="0.25">
      <c r="A421" t="s">
        <v>66</v>
      </c>
      <c r="B421" t="s">
        <v>140</v>
      </c>
      <c r="C421" t="s">
        <v>193</v>
      </c>
      <c r="D421" t="s">
        <v>155</v>
      </c>
      <c r="E421" t="s">
        <v>114</v>
      </c>
      <c r="F421" t="s">
        <v>192</v>
      </c>
      <c r="G421" t="s">
        <v>182</v>
      </c>
      <c r="H421" t="s">
        <v>276</v>
      </c>
      <c r="I421">
        <v>94199</v>
      </c>
      <c r="J421" s="19">
        <v>893270.31</v>
      </c>
      <c r="K421" s="23">
        <v>0.80177313808791961</v>
      </c>
      <c r="L421" s="19">
        <v>1114118.53</v>
      </c>
      <c r="M421" s="24">
        <v>7.3771649967907152E-2</v>
      </c>
      <c r="N421" s="19">
        <v>4.97</v>
      </c>
      <c r="O421">
        <v>6949</v>
      </c>
      <c r="P421" s="19">
        <v>26098.26</v>
      </c>
      <c r="Q421" s="22">
        <v>262.89999999999998</v>
      </c>
      <c r="R421" s="19">
        <f t="shared" si="6"/>
        <v>26361.16</v>
      </c>
    </row>
    <row r="422" spans="1:18" x14ac:dyDescent="0.25">
      <c r="A422" t="s">
        <v>66</v>
      </c>
      <c r="B422" t="s">
        <v>140</v>
      </c>
      <c r="C422" t="s">
        <v>194</v>
      </c>
      <c r="D422" t="s">
        <v>126</v>
      </c>
      <c r="E422" t="s">
        <v>119</v>
      </c>
      <c r="F422" t="s">
        <v>192</v>
      </c>
      <c r="G422" t="s">
        <v>182</v>
      </c>
      <c r="H422" t="s">
        <v>276</v>
      </c>
      <c r="I422">
        <v>1435</v>
      </c>
      <c r="J422" s="19">
        <v>893270.31</v>
      </c>
      <c r="K422" s="23">
        <v>0.80177313808791961</v>
      </c>
      <c r="L422" s="19">
        <v>1114118.53</v>
      </c>
      <c r="M422" s="24">
        <v>7.3771649967907152E-2</v>
      </c>
      <c r="N422" s="19">
        <v>27.46</v>
      </c>
      <c r="O422">
        <v>105</v>
      </c>
      <c r="P422" s="19">
        <v>2173.0500000000002</v>
      </c>
      <c r="Q422" s="22">
        <v>20.7</v>
      </c>
      <c r="R422" s="19">
        <f t="shared" si="6"/>
        <v>2193.75</v>
      </c>
    </row>
    <row r="423" spans="1:18" x14ac:dyDescent="0.25">
      <c r="A423" t="s">
        <v>66</v>
      </c>
      <c r="B423" t="s">
        <v>140</v>
      </c>
      <c r="C423" t="s">
        <v>195</v>
      </c>
      <c r="D423" t="s">
        <v>160</v>
      </c>
      <c r="E423" t="s">
        <v>119</v>
      </c>
      <c r="F423" t="s">
        <v>192</v>
      </c>
      <c r="G423" t="s">
        <v>182</v>
      </c>
      <c r="H423" t="s">
        <v>276</v>
      </c>
      <c r="I423">
        <v>3587</v>
      </c>
      <c r="J423" s="19">
        <v>893270.31</v>
      </c>
      <c r="K423" s="23">
        <v>0.80177313808791961</v>
      </c>
      <c r="L423" s="19">
        <v>1114118.53</v>
      </c>
      <c r="M423" s="24">
        <v>7.3771649967907152E-2</v>
      </c>
      <c r="N423" s="19">
        <v>27.46</v>
      </c>
      <c r="O423">
        <v>264</v>
      </c>
      <c r="P423" s="19">
        <v>5463.66</v>
      </c>
      <c r="Q423">
        <v>0</v>
      </c>
      <c r="R423" s="19">
        <f t="shared" si="6"/>
        <v>5463.66</v>
      </c>
    </row>
    <row r="424" spans="1:18" x14ac:dyDescent="0.25">
      <c r="A424" t="s">
        <v>67</v>
      </c>
      <c r="B424" t="s">
        <v>125</v>
      </c>
      <c r="C424" t="s">
        <v>187</v>
      </c>
      <c r="D424" t="s">
        <v>126</v>
      </c>
      <c r="E424" t="s">
        <v>114</v>
      </c>
      <c r="F424" t="s">
        <v>118</v>
      </c>
      <c r="G424" t="s">
        <v>182</v>
      </c>
      <c r="H424" t="s">
        <v>276</v>
      </c>
      <c r="I424">
        <v>315798</v>
      </c>
      <c r="J424" s="19">
        <v>8279596.3499999996</v>
      </c>
      <c r="K424" s="23">
        <v>0.82555248164404993</v>
      </c>
      <c r="L424" s="19">
        <v>10029158.09</v>
      </c>
      <c r="M424" s="24">
        <v>5.1627761016478604E-2</v>
      </c>
      <c r="N424" s="19">
        <v>33.78</v>
      </c>
      <c r="O424">
        <v>16303</v>
      </c>
      <c r="P424" s="19">
        <v>428502.36</v>
      </c>
      <c r="Q424" s="19">
        <v>4205.3900000000003</v>
      </c>
      <c r="R424" s="19">
        <f t="shared" si="6"/>
        <v>432707.75</v>
      </c>
    </row>
    <row r="425" spans="1:18" x14ac:dyDescent="0.25">
      <c r="A425" t="s">
        <v>67</v>
      </c>
      <c r="B425" t="s">
        <v>125</v>
      </c>
      <c r="C425" t="s">
        <v>178</v>
      </c>
      <c r="D425" t="s">
        <v>158</v>
      </c>
      <c r="E425" t="s">
        <v>114</v>
      </c>
      <c r="F425" t="s">
        <v>118</v>
      </c>
      <c r="G425" t="s">
        <v>179</v>
      </c>
      <c r="H425" t="s">
        <v>276</v>
      </c>
      <c r="I425">
        <v>226939</v>
      </c>
      <c r="J425" s="19">
        <v>8279596.3499999996</v>
      </c>
      <c r="K425" s="23">
        <v>0.82555248164404993</v>
      </c>
      <c r="L425" s="19">
        <v>10029158.09</v>
      </c>
      <c r="N425" s="19">
        <v>10.98</v>
      </c>
      <c r="P425">
        <v>0</v>
      </c>
      <c r="Q425">
        <v>0</v>
      </c>
      <c r="R425" s="19">
        <f t="shared" si="6"/>
        <v>0</v>
      </c>
    </row>
    <row r="426" spans="1:18" x14ac:dyDescent="0.25">
      <c r="A426" t="s">
        <v>67</v>
      </c>
      <c r="B426" t="s">
        <v>125</v>
      </c>
      <c r="C426" t="s">
        <v>180</v>
      </c>
      <c r="D426" t="s">
        <v>157</v>
      </c>
      <c r="E426" t="s">
        <v>114</v>
      </c>
      <c r="F426" t="s">
        <v>181</v>
      </c>
      <c r="G426" t="s">
        <v>182</v>
      </c>
      <c r="H426" t="s">
        <v>276</v>
      </c>
      <c r="I426">
        <v>45726</v>
      </c>
      <c r="J426" s="19">
        <v>8279596.3499999996</v>
      </c>
      <c r="K426" s="23">
        <v>0.82555248164404993</v>
      </c>
      <c r="L426" s="19">
        <v>10029158.09</v>
      </c>
      <c r="M426" s="24">
        <v>5.1620730777325194E-2</v>
      </c>
      <c r="N426" s="19">
        <v>33.78</v>
      </c>
      <c r="O426">
        <v>2360</v>
      </c>
      <c r="P426" s="19">
        <v>62029.42</v>
      </c>
      <c r="Q426" s="22">
        <v>814.8</v>
      </c>
      <c r="R426" s="19">
        <f t="shared" si="6"/>
        <v>62844.22</v>
      </c>
    </row>
    <row r="427" spans="1:18" x14ac:dyDescent="0.25">
      <c r="A427" t="s">
        <v>67</v>
      </c>
      <c r="B427" t="s">
        <v>125</v>
      </c>
      <c r="C427" t="s">
        <v>183</v>
      </c>
      <c r="D427" t="s">
        <v>157</v>
      </c>
      <c r="E427" t="s">
        <v>127</v>
      </c>
      <c r="F427" t="s">
        <v>181</v>
      </c>
      <c r="G427" t="s">
        <v>182</v>
      </c>
      <c r="H427" t="s">
        <v>276</v>
      </c>
      <c r="I427">
        <v>17999</v>
      </c>
      <c r="J427" s="19">
        <v>8279596.3499999996</v>
      </c>
      <c r="K427" s="23">
        <v>0.82555248164404993</v>
      </c>
      <c r="L427" s="19">
        <v>10029158.09</v>
      </c>
      <c r="M427" s="24">
        <v>5.1620730777325187E-2</v>
      </c>
      <c r="N427" s="22">
        <v>135.6</v>
      </c>
      <c r="O427">
        <v>929</v>
      </c>
      <c r="P427" s="19">
        <v>97757.02</v>
      </c>
      <c r="Q427" s="19">
        <v>-526.14</v>
      </c>
      <c r="R427" s="19">
        <f t="shared" si="6"/>
        <v>97230.88</v>
      </c>
    </row>
    <row r="428" spans="1:18" x14ac:dyDescent="0.25">
      <c r="A428" t="s">
        <v>67</v>
      </c>
      <c r="B428" t="s">
        <v>125</v>
      </c>
      <c r="C428" t="s">
        <v>184</v>
      </c>
      <c r="D428" t="s">
        <v>160</v>
      </c>
      <c r="E428" t="s">
        <v>127</v>
      </c>
      <c r="F428" t="s">
        <v>181</v>
      </c>
      <c r="G428" t="s">
        <v>179</v>
      </c>
      <c r="H428" t="s">
        <v>276</v>
      </c>
      <c r="I428">
        <v>16029</v>
      </c>
      <c r="J428" s="19">
        <v>8279596.3499999996</v>
      </c>
      <c r="K428" s="23">
        <v>0.82555248164404993</v>
      </c>
      <c r="L428" s="19">
        <v>10029158.09</v>
      </c>
      <c r="N428" s="19">
        <v>30.27</v>
      </c>
      <c r="P428">
        <v>0</v>
      </c>
      <c r="Q428">
        <v>0</v>
      </c>
      <c r="R428" s="19">
        <f t="shared" si="6"/>
        <v>0</v>
      </c>
    </row>
    <row r="429" spans="1:18" x14ac:dyDescent="0.25">
      <c r="A429" t="s">
        <v>67</v>
      </c>
      <c r="B429" t="s">
        <v>125</v>
      </c>
      <c r="C429" t="s">
        <v>185</v>
      </c>
      <c r="D429" t="s">
        <v>126</v>
      </c>
      <c r="E429" t="s">
        <v>119</v>
      </c>
      <c r="F429" t="s">
        <v>118</v>
      </c>
      <c r="G429" t="s">
        <v>182</v>
      </c>
      <c r="H429" t="s">
        <v>276</v>
      </c>
      <c r="I429">
        <v>15486</v>
      </c>
      <c r="J429" s="19">
        <v>8279596.3499999996</v>
      </c>
      <c r="K429" s="23">
        <v>0.82555248164404993</v>
      </c>
      <c r="L429" s="19">
        <v>10029158.09</v>
      </c>
      <c r="M429" s="24">
        <v>5.1627761016478604E-2</v>
      </c>
      <c r="N429" s="19">
        <v>90.79</v>
      </c>
      <c r="O429">
        <v>799</v>
      </c>
      <c r="P429" s="19">
        <v>56293.38</v>
      </c>
      <c r="Q429" s="19">
        <v>70.459999999999994</v>
      </c>
      <c r="R429" s="19">
        <f t="shared" si="6"/>
        <v>56363.839999999997</v>
      </c>
    </row>
    <row r="430" spans="1:18" x14ac:dyDescent="0.25">
      <c r="A430" t="s">
        <v>67</v>
      </c>
      <c r="B430" t="s">
        <v>125</v>
      </c>
      <c r="C430" t="s">
        <v>186</v>
      </c>
      <c r="D430" t="s">
        <v>111</v>
      </c>
      <c r="E430" t="s">
        <v>119</v>
      </c>
      <c r="F430" t="s">
        <v>118</v>
      </c>
      <c r="G430" t="s">
        <v>182</v>
      </c>
      <c r="H430" t="s">
        <v>276</v>
      </c>
      <c r="I430">
        <v>7083</v>
      </c>
      <c r="J430" s="19">
        <v>8279596.3499999996</v>
      </c>
      <c r="K430" s="23">
        <v>0.82555248164404993</v>
      </c>
      <c r="L430" s="19">
        <v>10029158.09</v>
      </c>
      <c r="M430" s="24">
        <v>5.4349585703838778E-2</v>
      </c>
      <c r="N430" s="19">
        <v>90.77</v>
      </c>
      <c r="O430">
        <v>384</v>
      </c>
      <c r="P430" s="19">
        <v>27048.68</v>
      </c>
      <c r="Q430" s="19">
        <v>70.44</v>
      </c>
      <c r="R430" s="19">
        <f t="shared" si="6"/>
        <v>27119.119999999999</v>
      </c>
    </row>
    <row r="431" spans="1:18" x14ac:dyDescent="0.25">
      <c r="A431" t="s">
        <v>68</v>
      </c>
      <c r="B431" t="s">
        <v>133</v>
      </c>
      <c r="C431" t="s">
        <v>196</v>
      </c>
      <c r="D431" t="s">
        <v>161</v>
      </c>
      <c r="E431" t="s">
        <v>119</v>
      </c>
      <c r="F431" t="s">
        <v>130</v>
      </c>
      <c r="G431" t="s">
        <v>182</v>
      </c>
      <c r="H431" t="s">
        <v>276</v>
      </c>
      <c r="I431">
        <v>5609</v>
      </c>
      <c r="J431" s="19">
        <v>6613425.4900000002</v>
      </c>
      <c r="K431" s="20">
        <v>0.77347366240813098</v>
      </c>
      <c r="L431" s="19">
        <v>8550291.7699999996</v>
      </c>
      <c r="M431" s="20">
        <v>0.47813040371846782</v>
      </c>
      <c r="N431" s="19">
        <v>6.65</v>
      </c>
      <c r="O431">
        <v>2681</v>
      </c>
      <c r="P431" s="19">
        <v>12962.59</v>
      </c>
      <c r="Q431" s="19">
        <v>24.17</v>
      </c>
      <c r="R431" s="19">
        <f t="shared" si="6"/>
        <v>12986.76</v>
      </c>
    </row>
    <row r="432" spans="1:18" x14ac:dyDescent="0.25">
      <c r="A432" t="s">
        <v>68</v>
      </c>
      <c r="B432" t="s">
        <v>133</v>
      </c>
      <c r="C432" t="s">
        <v>197</v>
      </c>
      <c r="D432" t="s">
        <v>162</v>
      </c>
      <c r="E432" t="s">
        <v>119</v>
      </c>
      <c r="F432" t="s">
        <v>130</v>
      </c>
      <c r="G432" t="s">
        <v>182</v>
      </c>
      <c r="H432" t="s">
        <v>276</v>
      </c>
      <c r="I432">
        <v>5652</v>
      </c>
      <c r="J432" s="19">
        <v>6613425.4900000002</v>
      </c>
      <c r="K432" s="20">
        <v>0.77347366240813098</v>
      </c>
      <c r="L432" s="19">
        <v>8550291.7699999996</v>
      </c>
      <c r="M432" s="20">
        <v>0.47813040371846782</v>
      </c>
      <c r="N432" s="19">
        <v>6.65</v>
      </c>
      <c r="O432">
        <v>2702</v>
      </c>
      <c r="P432" s="19">
        <v>13064.13</v>
      </c>
      <c r="Q432" s="19">
        <v>48.35</v>
      </c>
      <c r="R432" s="19">
        <f t="shared" si="6"/>
        <v>13112.48</v>
      </c>
    </row>
    <row r="433" spans="1:18" x14ac:dyDescent="0.25">
      <c r="A433" t="s">
        <v>68</v>
      </c>
      <c r="B433" t="s">
        <v>133</v>
      </c>
      <c r="C433" t="s">
        <v>198</v>
      </c>
      <c r="D433" t="s">
        <v>126</v>
      </c>
      <c r="E433" t="s">
        <v>114</v>
      </c>
      <c r="F433" t="s">
        <v>130</v>
      </c>
      <c r="G433" t="s">
        <v>182</v>
      </c>
      <c r="H433" t="s">
        <v>276</v>
      </c>
      <c r="I433">
        <v>97896</v>
      </c>
      <c r="J433" s="19">
        <v>6613425.4900000002</v>
      </c>
      <c r="K433" s="20">
        <v>0.77347366240813098</v>
      </c>
      <c r="L433" s="19">
        <v>8550291.7699999996</v>
      </c>
      <c r="M433" s="20">
        <v>0.47814129740026767</v>
      </c>
      <c r="N433" s="19">
        <v>3.92</v>
      </c>
      <c r="O433">
        <v>46808</v>
      </c>
      <c r="P433" s="19">
        <v>133762.09</v>
      </c>
      <c r="Q433" s="19">
        <v>1405.99</v>
      </c>
      <c r="R433" s="19">
        <f t="shared" si="6"/>
        <v>135168.07999999999</v>
      </c>
    </row>
    <row r="434" spans="1:18" x14ac:dyDescent="0.25">
      <c r="A434" t="s">
        <v>68</v>
      </c>
      <c r="B434" t="s">
        <v>133</v>
      </c>
      <c r="C434" t="s">
        <v>199</v>
      </c>
      <c r="D434" t="s">
        <v>160</v>
      </c>
      <c r="E434" t="s">
        <v>114</v>
      </c>
      <c r="F434" t="s">
        <v>130</v>
      </c>
      <c r="G434" t="s">
        <v>182</v>
      </c>
      <c r="H434" t="s">
        <v>276</v>
      </c>
      <c r="I434">
        <v>159833</v>
      </c>
      <c r="J434" s="19">
        <v>6613425.4900000002</v>
      </c>
      <c r="K434" s="20">
        <v>0.77347366240813098</v>
      </c>
      <c r="L434" s="19">
        <v>8550291.7699999996</v>
      </c>
      <c r="M434" s="20">
        <v>0.47813040371846782</v>
      </c>
      <c r="N434" s="19">
        <v>3.92</v>
      </c>
      <c r="O434">
        <v>76421</v>
      </c>
      <c r="P434" s="19">
        <v>218386.44</v>
      </c>
      <c r="Q434" s="19">
        <v>2614.77</v>
      </c>
      <c r="R434" s="19">
        <f t="shared" si="6"/>
        <v>221001.21</v>
      </c>
    </row>
    <row r="435" spans="1:18" x14ac:dyDescent="0.25">
      <c r="A435" t="s">
        <v>68</v>
      </c>
      <c r="B435" t="s">
        <v>133</v>
      </c>
      <c r="C435" t="s">
        <v>200</v>
      </c>
      <c r="D435" t="s">
        <v>147</v>
      </c>
      <c r="E435" t="s">
        <v>127</v>
      </c>
      <c r="F435" t="s">
        <v>130</v>
      </c>
      <c r="G435" t="s">
        <v>182</v>
      </c>
      <c r="H435" t="s">
        <v>276</v>
      </c>
      <c r="I435">
        <v>0</v>
      </c>
      <c r="J435" s="19">
        <v>6613425.4900000002</v>
      </c>
      <c r="K435" s="20">
        <v>0.77347366240813098</v>
      </c>
      <c r="L435" s="19">
        <v>8550291.7699999996</v>
      </c>
      <c r="M435" s="20">
        <v>0.47813040371846782</v>
      </c>
      <c r="N435" s="19">
        <v>30.45</v>
      </c>
      <c r="O435">
        <v>0</v>
      </c>
      <c r="P435">
        <v>0</v>
      </c>
      <c r="Q435">
        <v>0</v>
      </c>
      <c r="R435" s="19">
        <f t="shared" si="6"/>
        <v>0</v>
      </c>
    </row>
    <row r="436" spans="1:18" x14ac:dyDescent="0.25">
      <c r="A436" t="s">
        <v>68</v>
      </c>
      <c r="B436" t="s">
        <v>133</v>
      </c>
      <c r="C436" t="s">
        <v>201</v>
      </c>
      <c r="D436" t="s">
        <v>162</v>
      </c>
      <c r="E436" t="s">
        <v>127</v>
      </c>
      <c r="F436" t="s">
        <v>130</v>
      </c>
      <c r="G436" t="s">
        <v>182</v>
      </c>
      <c r="H436" t="s">
        <v>276</v>
      </c>
      <c r="I436">
        <v>13743</v>
      </c>
      <c r="J436" s="19">
        <v>6613425.4900000002</v>
      </c>
      <c r="K436" s="20">
        <v>0.77347366240813098</v>
      </c>
      <c r="L436" s="19">
        <v>8550291.7699999996</v>
      </c>
      <c r="M436" s="20">
        <v>0.47813040371846782</v>
      </c>
      <c r="N436" s="19">
        <v>30.45</v>
      </c>
      <c r="O436">
        <v>6570</v>
      </c>
      <c r="P436" s="19">
        <v>145454.13</v>
      </c>
      <c r="Q436" s="19">
        <v>-1394.73</v>
      </c>
      <c r="R436" s="19">
        <f t="shared" si="6"/>
        <v>144059.4</v>
      </c>
    </row>
    <row r="437" spans="1:18" x14ac:dyDescent="0.25">
      <c r="A437" t="s">
        <v>69</v>
      </c>
      <c r="B437" t="s">
        <v>125</v>
      </c>
      <c r="C437" t="s">
        <v>187</v>
      </c>
      <c r="D437" t="s">
        <v>126</v>
      </c>
      <c r="E437" t="s">
        <v>114</v>
      </c>
      <c r="F437" t="s">
        <v>118</v>
      </c>
      <c r="G437" t="s">
        <v>182</v>
      </c>
      <c r="H437" t="s">
        <v>276</v>
      </c>
      <c r="I437">
        <v>315798</v>
      </c>
      <c r="J437" s="19">
        <v>899029.63</v>
      </c>
      <c r="K437" s="20">
        <v>0.68376050376292419</v>
      </c>
      <c r="L437" s="19">
        <v>1314831.18</v>
      </c>
      <c r="M437" s="21">
        <v>6.7684435053166625E-3</v>
      </c>
      <c r="N437" s="19">
        <v>33.78</v>
      </c>
      <c r="O437">
        <v>2137</v>
      </c>
      <c r="P437" s="19">
        <v>46521.05</v>
      </c>
      <c r="Q437" s="19">
        <v>457.16</v>
      </c>
      <c r="R437" s="19">
        <f t="shared" si="6"/>
        <v>46978.210000000006</v>
      </c>
    </row>
    <row r="438" spans="1:18" x14ac:dyDescent="0.25">
      <c r="A438" t="s">
        <v>69</v>
      </c>
      <c r="B438" t="s">
        <v>125</v>
      </c>
      <c r="C438" t="s">
        <v>178</v>
      </c>
      <c r="D438" t="s">
        <v>158</v>
      </c>
      <c r="E438" t="s">
        <v>114</v>
      </c>
      <c r="F438" t="s">
        <v>118</v>
      </c>
      <c r="G438" t="s">
        <v>182</v>
      </c>
      <c r="H438" t="s">
        <v>276</v>
      </c>
      <c r="I438">
        <v>226939</v>
      </c>
      <c r="J438" s="19">
        <v>899029.63</v>
      </c>
      <c r="K438" s="20">
        <v>0.68376050376292419</v>
      </c>
      <c r="L438" s="19">
        <v>1314831.18</v>
      </c>
      <c r="M438" s="24">
        <v>1.5751404745290534E-2</v>
      </c>
      <c r="N438" s="19">
        <v>10.98</v>
      </c>
      <c r="O438">
        <v>3574</v>
      </c>
      <c r="P438" s="19">
        <v>25289.62</v>
      </c>
      <c r="Q438" s="19">
        <v>318.42</v>
      </c>
      <c r="R438" s="19">
        <f t="shared" si="6"/>
        <v>25608.039999999997</v>
      </c>
    </row>
    <row r="439" spans="1:18" x14ac:dyDescent="0.25">
      <c r="A439" t="s">
        <v>69</v>
      </c>
      <c r="B439" t="s">
        <v>125</v>
      </c>
      <c r="C439" t="s">
        <v>180</v>
      </c>
      <c r="D439" t="s">
        <v>157</v>
      </c>
      <c r="E439" t="s">
        <v>114</v>
      </c>
      <c r="F439" t="s">
        <v>181</v>
      </c>
      <c r="G439" t="s">
        <v>182</v>
      </c>
      <c r="H439" t="s">
        <v>276</v>
      </c>
      <c r="I439">
        <v>45726</v>
      </c>
      <c r="J439" s="19">
        <v>899029.63</v>
      </c>
      <c r="K439" s="20">
        <v>0.68376050376292419</v>
      </c>
      <c r="L439" s="19">
        <v>1314831.18</v>
      </c>
      <c r="M439" s="21">
        <v>6.767521834967186E-3</v>
      </c>
      <c r="N439" s="19">
        <v>33.78</v>
      </c>
      <c r="O439">
        <v>309</v>
      </c>
      <c r="P439" s="19">
        <v>6726.72</v>
      </c>
      <c r="Q439" s="19">
        <v>108.85</v>
      </c>
      <c r="R439" s="19">
        <f t="shared" si="6"/>
        <v>6835.5700000000006</v>
      </c>
    </row>
    <row r="440" spans="1:18" x14ac:dyDescent="0.25">
      <c r="A440" t="s">
        <v>69</v>
      </c>
      <c r="B440" t="s">
        <v>125</v>
      </c>
      <c r="C440" t="s">
        <v>183</v>
      </c>
      <c r="D440" t="s">
        <v>157</v>
      </c>
      <c r="E440" t="s">
        <v>127</v>
      </c>
      <c r="F440" t="s">
        <v>181</v>
      </c>
      <c r="G440" t="s">
        <v>182</v>
      </c>
      <c r="H440" t="s">
        <v>276</v>
      </c>
      <c r="I440">
        <v>17999</v>
      </c>
      <c r="J440" s="19">
        <v>899029.63</v>
      </c>
      <c r="K440" s="20">
        <v>0.68376050376292419</v>
      </c>
      <c r="L440" s="19">
        <v>1314831.18</v>
      </c>
      <c r="M440" s="21">
        <v>6.7675218349671851E-3</v>
      </c>
      <c r="N440" s="22">
        <v>135.6</v>
      </c>
      <c r="O440">
        <v>121</v>
      </c>
      <c r="P440" s="19">
        <v>10545.74</v>
      </c>
      <c r="Q440" s="19">
        <v>-87.15</v>
      </c>
      <c r="R440" s="19">
        <f t="shared" si="6"/>
        <v>10458.59</v>
      </c>
    </row>
    <row r="441" spans="1:18" x14ac:dyDescent="0.25">
      <c r="A441" t="s">
        <v>69</v>
      </c>
      <c r="B441" t="s">
        <v>125</v>
      </c>
      <c r="C441" t="s">
        <v>184</v>
      </c>
      <c r="D441" t="s">
        <v>160</v>
      </c>
      <c r="E441" t="s">
        <v>127</v>
      </c>
      <c r="F441" t="s">
        <v>181</v>
      </c>
      <c r="G441" t="s">
        <v>179</v>
      </c>
      <c r="H441" t="s">
        <v>276</v>
      </c>
      <c r="I441">
        <v>16029</v>
      </c>
      <c r="J441" s="19">
        <v>899029.63</v>
      </c>
      <c r="K441" s="20">
        <v>0.68376050376292419</v>
      </c>
      <c r="L441" s="19">
        <v>1314831.18</v>
      </c>
      <c r="N441" s="19">
        <v>30.27</v>
      </c>
      <c r="P441">
        <v>0</v>
      </c>
      <c r="Q441">
        <v>0</v>
      </c>
      <c r="R441" s="19">
        <f t="shared" si="6"/>
        <v>0</v>
      </c>
    </row>
    <row r="442" spans="1:18" x14ac:dyDescent="0.25">
      <c r="A442" t="s">
        <v>69</v>
      </c>
      <c r="B442" t="s">
        <v>125</v>
      </c>
      <c r="C442" t="s">
        <v>185</v>
      </c>
      <c r="D442" t="s">
        <v>126</v>
      </c>
      <c r="E442" t="s">
        <v>119</v>
      </c>
      <c r="F442" t="s">
        <v>118</v>
      </c>
      <c r="G442" t="s">
        <v>182</v>
      </c>
      <c r="H442" t="s">
        <v>276</v>
      </c>
      <c r="I442">
        <v>15486</v>
      </c>
      <c r="J442" s="19">
        <v>899029.63</v>
      </c>
      <c r="K442" s="20">
        <v>0.68376050376292419</v>
      </c>
      <c r="L442" s="19">
        <v>1314831.18</v>
      </c>
      <c r="M442" s="21">
        <v>6.7684435053166625E-3</v>
      </c>
      <c r="N442" s="19">
        <v>90.79</v>
      </c>
      <c r="O442">
        <v>104</v>
      </c>
      <c r="P442" s="19">
        <v>6068.81</v>
      </c>
      <c r="Q442">
        <v>0</v>
      </c>
      <c r="R442" s="19">
        <f t="shared" si="6"/>
        <v>6068.81</v>
      </c>
    </row>
    <row r="443" spans="1:18" x14ac:dyDescent="0.25">
      <c r="A443" t="s">
        <v>69</v>
      </c>
      <c r="B443" t="s">
        <v>125</v>
      </c>
      <c r="C443" t="s">
        <v>186</v>
      </c>
      <c r="D443" t="s">
        <v>111</v>
      </c>
      <c r="E443" t="s">
        <v>119</v>
      </c>
      <c r="F443" t="s">
        <v>118</v>
      </c>
      <c r="G443" t="s">
        <v>182</v>
      </c>
      <c r="H443" t="s">
        <v>276</v>
      </c>
      <c r="I443">
        <v>7083</v>
      </c>
      <c r="J443" s="19">
        <v>899029.63</v>
      </c>
      <c r="K443" s="20">
        <v>0.68376050376292419</v>
      </c>
      <c r="L443" s="19">
        <v>1314831.18</v>
      </c>
      <c r="M443" s="21">
        <v>7.1252770434182553E-3</v>
      </c>
      <c r="N443" s="19">
        <v>90.77</v>
      </c>
      <c r="O443">
        <v>50</v>
      </c>
      <c r="P443" s="19">
        <v>2917.05</v>
      </c>
      <c r="Q443">
        <v>0</v>
      </c>
      <c r="R443" s="19">
        <f t="shared" si="6"/>
        <v>2917.05</v>
      </c>
    </row>
    <row r="444" spans="1:18" x14ac:dyDescent="0.25">
      <c r="A444" t="s">
        <v>70</v>
      </c>
      <c r="B444" t="s">
        <v>123</v>
      </c>
      <c r="C444" t="s">
        <v>202</v>
      </c>
      <c r="D444" t="s">
        <v>126</v>
      </c>
      <c r="E444" t="s">
        <v>114</v>
      </c>
      <c r="F444" t="s">
        <v>124</v>
      </c>
      <c r="G444" t="s">
        <v>179</v>
      </c>
      <c r="H444" t="s">
        <v>276</v>
      </c>
      <c r="I444">
        <v>178855</v>
      </c>
      <c r="J444" s="19">
        <v>202728.01</v>
      </c>
      <c r="K444" s="20">
        <v>0.90488217133859683</v>
      </c>
      <c r="L444" s="19">
        <v>224038.02000000002</v>
      </c>
      <c r="N444" s="19">
        <v>0.97</v>
      </c>
      <c r="P444">
        <v>0</v>
      </c>
      <c r="Q444">
        <v>0</v>
      </c>
      <c r="R444" s="19">
        <f t="shared" si="6"/>
        <v>0</v>
      </c>
    </row>
    <row r="445" spans="1:18" x14ac:dyDescent="0.25">
      <c r="A445" t="s">
        <v>70</v>
      </c>
      <c r="B445" t="s">
        <v>123</v>
      </c>
      <c r="C445" t="s">
        <v>203</v>
      </c>
      <c r="D445" t="s">
        <v>152</v>
      </c>
      <c r="E445" t="s">
        <v>114</v>
      </c>
      <c r="F445" t="s">
        <v>124</v>
      </c>
      <c r="G445" t="s">
        <v>182</v>
      </c>
      <c r="H445" t="s">
        <v>276</v>
      </c>
      <c r="I445">
        <v>158845</v>
      </c>
      <c r="J445" s="19">
        <v>202728.01</v>
      </c>
      <c r="K445" s="20">
        <v>0.90488217133859683</v>
      </c>
      <c r="L445" s="19">
        <v>224038.02000000002</v>
      </c>
      <c r="M445" s="24">
        <v>2.1321116574512061E-2</v>
      </c>
      <c r="N445" s="19">
        <v>2.06</v>
      </c>
      <c r="O445">
        <v>3386</v>
      </c>
      <c r="P445" s="19">
        <v>5948.78</v>
      </c>
      <c r="Q445" s="19">
        <v>65.010000000000005</v>
      </c>
      <c r="R445" s="19">
        <f t="shared" si="6"/>
        <v>6013.79</v>
      </c>
    </row>
    <row r="446" spans="1:18" x14ac:dyDescent="0.25">
      <c r="A446" t="s">
        <v>70</v>
      </c>
      <c r="B446" t="s">
        <v>123</v>
      </c>
      <c r="C446" t="s">
        <v>204</v>
      </c>
      <c r="D446" t="s">
        <v>111</v>
      </c>
      <c r="E446" t="s">
        <v>114</v>
      </c>
      <c r="F446" t="s">
        <v>124</v>
      </c>
      <c r="G446" t="s">
        <v>182</v>
      </c>
      <c r="H446" t="s">
        <v>276</v>
      </c>
      <c r="I446">
        <v>91103</v>
      </c>
      <c r="J446" s="19">
        <v>202728.01</v>
      </c>
      <c r="K446" s="20">
        <v>0.90488217133859683</v>
      </c>
      <c r="L446" s="19">
        <v>224038.02000000002</v>
      </c>
      <c r="M446" s="24">
        <v>2.0358949591631342E-2</v>
      </c>
      <c r="N446" s="19">
        <v>2.09</v>
      </c>
      <c r="O446">
        <v>1854</v>
      </c>
      <c r="P446" s="19">
        <v>3304.68</v>
      </c>
      <c r="Q446" s="19">
        <v>57.04</v>
      </c>
      <c r="R446" s="19">
        <f t="shared" si="6"/>
        <v>3361.72</v>
      </c>
    </row>
    <row r="447" spans="1:18" x14ac:dyDescent="0.25">
      <c r="A447" t="s">
        <v>70</v>
      </c>
      <c r="B447" t="s">
        <v>123</v>
      </c>
      <c r="C447" t="s">
        <v>205</v>
      </c>
      <c r="D447" t="s">
        <v>126</v>
      </c>
      <c r="E447" t="s">
        <v>127</v>
      </c>
      <c r="F447" t="s">
        <v>206</v>
      </c>
      <c r="G447" t="s">
        <v>179</v>
      </c>
      <c r="H447" t="s">
        <v>276</v>
      </c>
      <c r="I447">
        <v>16996</v>
      </c>
      <c r="J447" s="19">
        <v>202728.01</v>
      </c>
      <c r="K447" s="20">
        <v>0.90488217133859683</v>
      </c>
      <c r="L447" s="19">
        <v>224038.02000000002</v>
      </c>
      <c r="N447" s="19">
        <v>22.13</v>
      </c>
      <c r="P447">
        <v>0</v>
      </c>
      <c r="Q447">
        <v>0</v>
      </c>
      <c r="R447" s="19">
        <f t="shared" si="6"/>
        <v>0</v>
      </c>
    </row>
    <row r="448" spans="1:18" x14ac:dyDescent="0.25">
      <c r="A448" t="s">
        <v>70</v>
      </c>
      <c r="B448" t="s">
        <v>123</v>
      </c>
      <c r="C448" t="s">
        <v>207</v>
      </c>
      <c r="D448" t="s">
        <v>147</v>
      </c>
      <c r="E448" t="s">
        <v>127</v>
      </c>
      <c r="F448" t="s">
        <v>124</v>
      </c>
      <c r="G448" t="s">
        <v>182</v>
      </c>
      <c r="H448" t="s">
        <v>276</v>
      </c>
      <c r="I448">
        <v>0</v>
      </c>
      <c r="J448" s="19">
        <v>202728.01</v>
      </c>
      <c r="K448" s="20">
        <v>0.90488217133859683</v>
      </c>
      <c r="L448" s="19">
        <v>224038.02000000002</v>
      </c>
      <c r="M448" s="24">
        <v>5.0483028995349802E-2</v>
      </c>
      <c r="N448" s="19">
        <v>5.93</v>
      </c>
      <c r="O448">
        <v>0</v>
      </c>
      <c r="P448">
        <v>0</v>
      </c>
      <c r="Q448">
        <v>0</v>
      </c>
      <c r="R448" s="19">
        <f t="shared" si="6"/>
        <v>0</v>
      </c>
    </row>
    <row r="449" spans="1:18" x14ac:dyDescent="0.25">
      <c r="A449" t="s">
        <v>70</v>
      </c>
      <c r="B449" t="s">
        <v>123</v>
      </c>
      <c r="C449" t="s">
        <v>208</v>
      </c>
      <c r="D449" t="s">
        <v>111</v>
      </c>
      <c r="E449" t="s">
        <v>119</v>
      </c>
      <c r="F449" t="s">
        <v>124</v>
      </c>
      <c r="G449" t="s">
        <v>182</v>
      </c>
      <c r="H449" t="s">
        <v>276</v>
      </c>
      <c r="I449">
        <v>5766</v>
      </c>
      <c r="J449" s="19">
        <v>202728.01</v>
      </c>
      <c r="K449" s="20">
        <v>0.90488217133859683</v>
      </c>
      <c r="L449" s="19">
        <v>224038.02000000002</v>
      </c>
      <c r="M449" s="24">
        <v>2.0358949591631342E-2</v>
      </c>
      <c r="N449" s="19">
        <v>2.58</v>
      </c>
      <c r="O449">
        <v>117</v>
      </c>
      <c r="P449" s="19">
        <v>256.76</v>
      </c>
      <c r="Q449">
        <v>0</v>
      </c>
      <c r="R449" s="19">
        <f t="shared" si="6"/>
        <v>256.76</v>
      </c>
    </row>
    <row r="450" spans="1:18" x14ac:dyDescent="0.25">
      <c r="A450" t="s">
        <v>70</v>
      </c>
      <c r="B450" t="s">
        <v>123</v>
      </c>
      <c r="C450" t="s">
        <v>209</v>
      </c>
      <c r="D450" t="s">
        <v>152</v>
      </c>
      <c r="E450" t="s">
        <v>119</v>
      </c>
      <c r="F450" t="s">
        <v>124</v>
      </c>
      <c r="G450" t="s">
        <v>182</v>
      </c>
      <c r="H450" t="s">
        <v>276</v>
      </c>
      <c r="I450">
        <v>9771</v>
      </c>
      <c r="J450" s="19">
        <v>202728.01</v>
      </c>
      <c r="K450" s="20">
        <v>0.90488217133859683</v>
      </c>
      <c r="L450" s="19">
        <v>224038.02000000002</v>
      </c>
      <c r="M450" s="24">
        <v>2.1321116574512061E-2</v>
      </c>
      <c r="N450" s="19">
        <v>2.54</v>
      </c>
      <c r="O450">
        <v>208</v>
      </c>
      <c r="P450" s="19">
        <v>449.38</v>
      </c>
      <c r="Q450">
        <v>0</v>
      </c>
      <c r="R450" s="19">
        <f t="shared" ref="R450:R513" si="7">SUM(P450+Q450)</f>
        <v>449.38</v>
      </c>
    </row>
    <row r="451" spans="1:18" x14ac:dyDescent="0.25">
      <c r="A451" t="s">
        <v>71</v>
      </c>
      <c r="B451" t="s">
        <v>125</v>
      </c>
      <c r="C451" t="s">
        <v>187</v>
      </c>
      <c r="D451" t="s">
        <v>126</v>
      </c>
      <c r="E451" t="s">
        <v>114</v>
      </c>
      <c r="F451" t="s">
        <v>118</v>
      </c>
      <c r="G451" t="s">
        <v>182</v>
      </c>
      <c r="H451" t="s">
        <v>276</v>
      </c>
      <c r="I451">
        <v>315798</v>
      </c>
      <c r="J451" s="19">
        <v>2107910.59</v>
      </c>
      <c r="K451" s="20">
        <v>0.92467003441273921</v>
      </c>
      <c r="L451" s="19">
        <v>2279635.4499999997</v>
      </c>
      <c r="M451" s="24">
        <v>1.1735030314722325E-2</v>
      </c>
      <c r="N451" s="19">
        <v>33.78</v>
      </c>
      <c r="O451">
        <v>3705</v>
      </c>
      <c r="P451" s="19">
        <v>109072.68</v>
      </c>
      <c r="Q451" s="19">
        <v>1089.24</v>
      </c>
      <c r="R451" s="19">
        <f t="shared" si="7"/>
        <v>110161.92</v>
      </c>
    </row>
    <row r="452" spans="1:18" x14ac:dyDescent="0.25">
      <c r="A452" t="s">
        <v>71</v>
      </c>
      <c r="B452" t="s">
        <v>125</v>
      </c>
      <c r="C452" t="s">
        <v>178</v>
      </c>
      <c r="D452" t="s">
        <v>158</v>
      </c>
      <c r="E452" t="s">
        <v>114</v>
      </c>
      <c r="F452" t="s">
        <v>118</v>
      </c>
      <c r="G452" t="s">
        <v>179</v>
      </c>
      <c r="H452" t="s">
        <v>276</v>
      </c>
      <c r="I452">
        <v>226939</v>
      </c>
      <c r="J452" s="19">
        <v>2107910.59</v>
      </c>
      <c r="K452" s="20">
        <v>0.92467003441273921</v>
      </c>
      <c r="L452" s="19">
        <v>2279635.4499999997</v>
      </c>
      <c r="N452" s="19">
        <v>10.98</v>
      </c>
      <c r="P452">
        <v>0</v>
      </c>
      <c r="Q452">
        <v>0</v>
      </c>
      <c r="R452" s="19">
        <f t="shared" si="7"/>
        <v>0</v>
      </c>
    </row>
    <row r="453" spans="1:18" x14ac:dyDescent="0.25">
      <c r="A453" t="s">
        <v>71</v>
      </c>
      <c r="B453" t="s">
        <v>125</v>
      </c>
      <c r="C453" t="s">
        <v>180</v>
      </c>
      <c r="D453" t="s">
        <v>157</v>
      </c>
      <c r="E453" t="s">
        <v>114</v>
      </c>
      <c r="F453" t="s">
        <v>181</v>
      </c>
      <c r="G453" t="s">
        <v>182</v>
      </c>
      <c r="H453" t="s">
        <v>276</v>
      </c>
      <c r="I453">
        <v>45726</v>
      </c>
      <c r="J453" s="19">
        <v>2107910.59</v>
      </c>
      <c r="K453" s="20">
        <v>0.92467003441273921</v>
      </c>
      <c r="L453" s="19">
        <v>2279635.4499999997</v>
      </c>
      <c r="M453" s="24">
        <v>1.1733432335883793E-2</v>
      </c>
      <c r="N453" s="19">
        <v>33.78</v>
      </c>
      <c r="O453">
        <v>536</v>
      </c>
      <c r="P453" s="19">
        <v>15779.48</v>
      </c>
      <c r="Q453" s="22">
        <v>294.39999999999998</v>
      </c>
      <c r="R453" s="19">
        <f t="shared" si="7"/>
        <v>16073.88</v>
      </c>
    </row>
    <row r="454" spans="1:18" x14ac:dyDescent="0.25">
      <c r="A454" t="s">
        <v>71</v>
      </c>
      <c r="B454" t="s">
        <v>125</v>
      </c>
      <c r="C454" t="s">
        <v>183</v>
      </c>
      <c r="D454" t="s">
        <v>157</v>
      </c>
      <c r="E454" t="s">
        <v>127</v>
      </c>
      <c r="F454" t="s">
        <v>181</v>
      </c>
      <c r="G454" t="s">
        <v>182</v>
      </c>
      <c r="H454" t="s">
        <v>276</v>
      </c>
      <c r="I454">
        <v>17999</v>
      </c>
      <c r="J454" s="19">
        <v>2107910.59</v>
      </c>
      <c r="K454" s="20">
        <v>0.92467003441273921</v>
      </c>
      <c r="L454" s="19">
        <v>2279635.4499999997</v>
      </c>
      <c r="M454" s="24">
        <v>1.1733432335883792E-2</v>
      </c>
      <c r="N454" s="22">
        <v>135.6</v>
      </c>
      <c r="O454">
        <v>211</v>
      </c>
      <c r="P454" s="19">
        <v>24868.91</v>
      </c>
      <c r="Q454" s="19">
        <v>-117.86</v>
      </c>
      <c r="R454" s="19">
        <f t="shared" si="7"/>
        <v>24751.05</v>
      </c>
    </row>
    <row r="455" spans="1:18" x14ac:dyDescent="0.25">
      <c r="A455" t="s">
        <v>71</v>
      </c>
      <c r="B455" t="s">
        <v>125</v>
      </c>
      <c r="C455" t="s">
        <v>184</v>
      </c>
      <c r="D455" t="s">
        <v>160</v>
      </c>
      <c r="E455" t="s">
        <v>127</v>
      </c>
      <c r="F455" t="s">
        <v>181</v>
      </c>
      <c r="G455" t="s">
        <v>179</v>
      </c>
      <c r="H455" t="s">
        <v>276</v>
      </c>
      <c r="I455">
        <v>16029</v>
      </c>
      <c r="J455" s="19">
        <v>2107910.59</v>
      </c>
      <c r="K455" s="20">
        <v>0.92467003441273921</v>
      </c>
      <c r="L455" s="19">
        <v>2279635.4499999997</v>
      </c>
      <c r="N455" s="19">
        <v>30.27</v>
      </c>
      <c r="P455">
        <v>0</v>
      </c>
      <c r="Q455">
        <v>0</v>
      </c>
      <c r="R455" s="19">
        <f t="shared" si="7"/>
        <v>0</v>
      </c>
    </row>
    <row r="456" spans="1:18" x14ac:dyDescent="0.25">
      <c r="A456" t="s">
        <v>71</v>
      </c>
      <c r="B456" t="s">
        <v>125</v>
      </c>
      <c r="C456" t="s">
        <v>185</v>
      </c>
      <c r="D456" t="s">
        <v>126</v>
      </c>
      <c r="E456" t="s">
        <v>119</v>
      </c>
      <c r="F456" t="s">
        <v>118</v>
      </c>
      <c r="G456" t="s">
        <v>182</v>
      </c>
      <c r="H456" t="s">
        <v>276</v>
      </c>
      <c r="I456">
        <v>15486</v>
      </c>
      <c r="J456" s="19">
        <v>2107910.59</v>
      </c>
      <c r="K456" s="20">
        <v>0.92467003441273921</v>
      </c>
      <c r="L456" s="19">
        <v>2279635.4499999997</v>
      </c>
      <c r="M456" s="24">
        <v>1.1735030314722325E-2</v>
      </c>
      <c r="N456" s="19">
        <v>90.79</v>
      </c>
      <c r="O456">
        <v>181</v>
      </c>
      <c r="P456" s="19">
        <v>14283.39</v>
      </c>
      <c r="Q456">
        <v>0</v>
      </c>
      <c r="R456" s="19">
        <f t="shared" si="7"/>
        <v>14283.39</v>
      </c>
    </row>
    <row r="457" spans="1:18" x14ac:dyDescent="0.25">
      <c r="A457" t="s">
        <v>71</v>
      </c>
      <c r="B457" t="s">
        <v>125</v>
      </c>
      <c r="C457" t="s">
        <v>186</v>
      </c>
      <c r="D457" t="s">
        <v>111</v>
      </c>
      <c r="E457" t="s">
        <v>119</v>
      </c>
      <c r="F457" t="s">
        <v>118</v>
      </c>
      <c r="G457" t="s">
        <v>182</v>
      </c>
      <c r="H457" t="s">
        <v>276</v>
      </c>
      <c r="I457">
        <v>7083</v>
      </c>
      <c r="J457" s="19">
        <v>2107910.59</v>
      </c>
      <c r="K457" s="20">
        <v>0.92467003441273921</v>
      </c>
      <c r="L457" s="19">
        <v>2279635.4499999997</v>
      </c>
      <c r="M457" s="24">
        <v>1.2353703187391284E-2</v>
      </c>
      <c r="N457" s="19">
        <v>90.77</v>
      </c>
      <c r="O457">
        <v>87</v>
      </c>
      <c r="P457" s="19">
        <v>6863.98</v>
      </c>
      <c r="Q457">
        <v>0</v>
      </c>
      <c r="R457" s="19">
        <f t="shared" si="7"/>
        <v>6863.98</v>
      </c>
    </row>
    <row r="458" spans="1:18" x14ac:dyDescent="0.25">
      <c r="A458" t="s">
        <v>72</v>
      </c>
      <c r="B458" t="s">
        <v>129</v>
      </c>
      <c r="C458" t="s">
        <v>196</v>
      </c>
      <c r="D458" t="s">
        <v>161</v>
      </c>
      <c r="E458" t="s">
        <v>119</v>
      </c>
      <c r="F458" t="s">
        <v>130</v>
      </c>
      <c r="G458" t="s">
        <v>182</v>
      </c>
      <c r="H458" t="s">
        <v>276</v>
      </c>
      <c r="I458">
        <v>5609</v>
      </c>
      <c r="J458" s="19">
        <v>4477754.67</v>
      </c>
      <c r="K458" s="20">
        <v>0.90927817752864881</v>
      </c>
      <c r="L458" s="19">
        <v>4924515.71</v>
      </c>
      <c r="M458" s="20">
        <v>0.27537781725783578</v>
      </c>
      <c r="N458" s="19">
        <v>6.65</v>
      </c>
      <c r="O458">
        <v>1544</v>
      </c>
      <c r="P458" s="19">
        <v>8775.94</v>
      </c>
      <c r="Q458" s="19">
        <v>22.73</v>
      </c>
      <c r="R458" s="19">
        <f t="shared" si="7"/>
        <v>8798.67</v>
      </c>
    </row>
    <row r="459" spans="1:18" x14ac:dyDescent="0.25">
      <c r="A459" t="s">
        <v>72</v>
      </c>
      <c r="B459" t="s">
        <v>129</v>
      </c>
      <c r="C459" t="s">
        <v>197</v>
      </c>
      <c r="D459" t="s">
        <v>162</v>
      </c>
      <c r="E459" t="s">
        <v>119</v>
      </c>
      <c r="F459" t="s">
        <v>130</v>
      </c>
      <c r="G459" t="s">
        <v>182</v>
      </c>
      <c r="H459" t="s">
        <v>276</v>
      </c>
      <c r="I459">
        <v>5652</v>
      </c>
      <c r="J459" s="19">
        <v>4477754.67</v>
      </c>
      <c r="K459" s="20">
        <v>0.90927817752864881</v>
      </c>
      <c r="L459" s="19">
        <v>4924515.71</v>
      </c>
      <c r="M459" s="20">
        <v>0.27537781725783578</v>
      </c>
      <c r="N459" s="19">
        <v>6.65</v>
      </c>
      <c r="O459">
        <v>1556</v>
      </c>
      <c r="P459" s="19">
        <v>8844.15</v>
      </c>
      <c r="Q459" s="22">
        <v>39.799999999999997</v>
      </c>
      <c r="R459" s="19">
        <f t="shared" si="7"/>
        <v>8883.9499999999989</v>
      </c>
    </row>
    <row r="460" spans="1:18" x14ac:dyDescent="0.25">
      <c r="A460" t="s">
        <v>72</v>
      </c>
      <c r="B460" t="s">
        <v>129</v>
      </c>
      <c r="C460" t="s">
        <v>198</v>
      </c>
      <c r="D460" t="s">
        <v>126</v>
      </c>
      <c r="E460" t="s">
        <v>114</v>
      </c>
      <c r="F460" t="s">
        <v>130</v>
      </c>
      <c r="G460" t="s">
        <v>182</v>
      </c>
      <c r="H460" t="s">
        <v>276</v>
      </c>
      <c r="I460">
        <v>97896</v>
      </c>
      <c r="J460" s="19">
        <v>4477754.67</v>
      </c>
      <c r="K460" s="20">
        <v>0.90927817752864881</v>
      </c>
      <c r="L460" s="19">
        <v>4924515.71</v>
      </c>
      <c r="M460" s="20">
        <v>0.27538409144222692</v>
      </c>
      <c r="N460" s="19">
        <v>3.92</v>
      </c>
      <c r="O460">
        <v>26959</v>
      </c>
      <c r="P460" s="19">
        <v>90566.58</v>
      </c>
      <c r="Q460" s="22">
        <v>960.8</v>
      </c>
      <c r="R460" s="19">
        <f t="shared" si="7"/>
        <v>91527.38</v>
      </c>
    </row>
    <row r="461" spans="1:18" x14ac:dyDescent="0.25">
      <c r="A461" t="s">
        <v>72</v>
      </c>
      <c r="B461" t="s">
        <v>129</v>
      </c>
      <c r="C461" t="s">
        <v>199</v>
      </c>
      <c r="D461" t="s">
        <v>160</v>
      </c>
      <c r="E461" t="s">
        <v>114</v>
      </c>
      <c r="F461" t="s">
        <v>130</v>
      </c>
      <c r="G461" t="s">
        <v>182</v>
      </c>
      <c r="H461" t="s">
        <v>276</v>
      </c>
      <c r="I461">
        <v>159833</v>
      </c>
      <c r="J461" s="19">
        <v>4477754.67</v>
      </c>
      <c r="K461" s="20">
        <v>0.90927817752864881</v>
      </c>
      <c r="L461" s="19">
        <v>4924515.71</v>
      </c>
      <c r="M461" s="20">
        <v>0.27537781725783578</v>
      </c>
      <c r="N461" s="19">
        <v>3.92</v>
      </c>
      <c r="O461">
        <v>44014</v>
      </c>
      <c r="P461" s="19">
        <v>147861.47</v>
      </c>
      <c r="Q461" s="22">
        <v>1763.7</v>
      </c>
      <c r="R461" s="19">
        <f t="shared" si="7"/>
        <v>149625.17000000001</v>
      </c>
    </row>
    <row r="462" spans="1:18" x14ac:dyDescent="0.25">
      <c r="A462" t="s">
        <v>72</v>
      </c>
      <c r="B462" t="s">
        <v>129</v>
      </c>
      <c r="C462" t="s">
        <v>200</v>
      </c>
      <c r="D462" t="s">
        <v>147</v>
      </c>
      <c r="E462" t="s">
        <v>127</v>
      </c>
      <c r="F462" t="s">
        <v>130</v>
      </c>
      <c r="G462" t="s">
        <v>182</v>
      </c>
      <c r="H462" t="s">
        <v>276</v>
      </c>
      <c r="I462">
        <v>0</v>
      </c>
      <c r="J462" s="19">
        <v>4477754.67</v>
      </c>
      <c r="K462" s="20">
        <v>0.90927817752864881</v>
      </c>
      <c r="L462" s="19">
        <v>4924515.71</v>
      </c>
      <c r="M462" s="20">
        <v>0.27537781725783578</v>
      </c>
      <c r="N462" s="19">
        <v>30.45</v>
      </c>
      <c r="O462">
        <v>0</v>
      </c>
      <c r="P462">
        <v>0</v>
      </c>
      <c r="Q462">
        <v>0</v>
      </c>
      <c r="R462" s="19">
        <f t="shared" si="7"/>
        <v>0</v>
      </c>
    </row>
    <row r="463" spans="1:18" x14ac:dyDescent="0.25">
      <c r="A463" t="s">
        <v>72</v>
      </c>
      <c r="B463" t="s">
        <v>129</v>
      </c>
      <c r="C463" t="s">
        <v>201</v>
      </c>
      <c r="D463" t="s">
        <v>162</v>
      </c>
      <c r="E463" t="s">
        <v>127</v>
      </c>
      <c r="F463" t="s">
        <v>130</v>
      </c>
      <c r="G463" t="s">
        <v>182</v>
      </c>
      <c r="H463" t="s">
        <v>276</v>
      </c>
      <c r="I463">
        <v>13743</v>
      </c>
      <c r="J463" s="19">
        <v>4477754.67</v>
      </c>
      <c r="K463" s="20">
        <v>0.90927817752864881</v>
      </c>
      <c r="L463" s="19">
        <v>4924515.71</v>
      </c>
      <c r="M463" s="20">
        <v>0.27537781725783578</v>
      </c>
      <c r="N463" s="19">
        <v>30.45</v>
      </c>
      <c r="O463">
        <v>3784</v>
      </c>
      <c r="P463" s="22">
        <v>98483.4</v>
      </c>
      <c r="Q463" s="19">
        <v>-910.92</v>
      </c>
      <c r="R463" s="19">
        <f t="shared" si="7"/>
        <v>97572.479999999996</v>
      </c>
    </row>
    <row r="464" spans="1:18" x14ac:dyDescent="0.25">
      <c r="A464" t="s">
        <v>73</v>
      </c>
      <c r="B464" t="s">
        <v>116</v>
      </c>
      <c r="C464" t="s">
        <v>264</v>
      </c>
      <c r="D464" t="s">
        <v>153</v>
      </c>
      <c r="E464" t="s">
        <v>114</v>
      </c>
      <c r="F464" t="s">
        <v>154</v>
      </c>
      <c r="G464" t="s">
        <v>182</v>
      </c>
      <c r="H464" t="s">
        <v>276</v>
      </c>
      <c r="I464">
        <v>93339</v>
      </c>
      <c r="J464" s="19">
        <v>1748.71</v>
      </c>
      <c r="K464" s="20">
        <v>0.66846968069449819</v>
      </c>
      <c r="L464" s="19">
        <v>2615.9899999999998</v>
      </c>
      <c r="M464">
        <v>1</v>
      </c>
      <c r="N464">
        <v>0</v>
      </c>
      <c r="O464">
        <v>93339</v>
      </c>
      <c r="P464">
        <v>0</v>
      </c>
      <c r="Q464">
        <v>0</v>
      </c>
      <c r="R464" s="19">
        <f t="shared" si="7"/>
        <v>0</v>
      </c>
    </row>
    <row r="465" spans="1:18" x14ac:dyDescent="0.25">
      <c r="A465" t="s">
        <v>73</v>
      </c>
      <c r="B465" t="s">
        <v>116</v>
      </c>
      <c r="C465" t="s">
        <v>265</v>
      </c>
      <c r="D465" t="s">
        <v>160</v>
      </c>
      <c r="E465" t="s">
        <v>114</v>
      </c>
      <c r="F465" t="s">
        <v>154</v>
      </c>
      <c r="G465" t="s">
        <v>182</v>
      </c>
      <c r="H465" t="s">
        <v>276</v>
      </c>
      <c r="I465">
        <v>28825</v>
      </c>
      <c r="J465" s="19">
        <v>1748.71</v>
      </c>
      <c r="K465" s="20">
        <v>0.66846968069449819</v>
      </c>
      <c r="L465" s="19">
        <v>2615.9899999999998</v>
      </c>
      <c r="M465">
        <v>1</v>
      </c>
      <c r="N465">
        <v>0</v>
      </c>
      <c r="O465">
        <v>28825</v>
      </c>
      <c r="P465">
        <v>0</v>
      </c>
      <c r="Q465">
        <v>0</v>
      </c>
      <c r="R465" s="19">
        <f t="shared" si="7"/>
        <v>0</v>
      </c>
    </row>
    <row r="466" spans="1:18" x14ac:dyDescent="0.25">
      <c r="A466" t="s">
        <v>73</v>
      </c>
      <c r="B466" t="s">
        <v>116</v>
      </c>
      <c r="C466" t="s">
        <v>266</v>
      </c>
      <c r="D466" t="s">
        <v>162</v>
      </c>
      <c r="E466" t="s">
        <v>127</v>
      </c>
      <c r="F466" t="s">
        <v>154</v>
      </c>
      <c r="G466" t="s">
        <v>182</v>
      </c>
      <c r="H466" t="s">
        <v>276</v>
      </c>
      <c r="I466">
        <v>4495</v>
      </c>
      <c r="J466" s="19">
        <v>1748.71</v>
      </c>
      <c r="K466" s="20">
        <v>0.66846968069449819</v>
      </c>
      <c r="L466" s="19">
        <v>2615.9899999999998</v>
      </c>
      <c r="M466">
        <v>1</v>
      </c>
      <c r="N466">
        <v>0</v>
      </c>
      <c r="O466">
        <v>4495</v>
      </c>
      <c r="P466">
        <v>0</v>
      </c>
      <c r="Q466">
        <v>0</v>
      </c>
      <c r="R466" s="19">
        <f t="shared" si="7"/>
        <v>0</v>
      </c>
    </row>
    <row r="467" spans="1:18" x14ac:dyDescent="0.25">
      <c r="A467" t="s">
        <v>73</v>
      </c>
      <c r="B467" t="s">
        <v>116</v>
      </c>
      <c r="C467" t="s">
        <v>267</v>
      </c>
      <c r="D467" t="s">
        <v>160</v>
      </c>
      <c r="E467" t="s">
        <v>127</v>
      </c>
      <c r="F467" t="s">
        <v>268</v>
      </c>
      <c r="G467" t="s">
        <v>182</v>
      </c>
      <c r="H467" t="s">
        <v>276</v>
      </c>
      <c r="I467">
        <v>4638</v>
      </c>
      <c r="J467" s="19">
        <v>1748.71</v>
      </c>
      <c r="K467" s="20">
        <v>0.66846968069449819</v>
      </c>
      <c r="L467" s="19">
        <v>2615.9899999999998</v>
      </c>
      <c r="M467">
        <v>1</v>
      </c>
      <c r="N467">
        <v>0</v>
      </c>
      <c r="O467">
        <v>4638</v>
      </c>
      <c r="P467">
        <v>0</v>
      </c>
      <c r="Q467">
        <v>0</v>
      </c>
      <c r="R467" s="19">
        <f t="shared" si="7"/>
        <v>0</v>
      </c>
    </row>
    <row r="468" spans="1:18" x14ac:dyDescent="0.25">
      <c r="A468" t="s">
        <v>73</v>
      </c>
      <c r="B468" t="s">
        <v>116</v>
      </c>
      <c r="C468" t="s">
        <v>269</v>
      </c>
      <c r="D468" t="s">
        <v>162</v>
      </c>
      <c r="E468" t="s">
        <v>114</v>
      </c>
      <c r="F468" t="s">
        <v>154</v>
      </c>
      <c r="G468" t="s">
        <v>182</v>
      </c>
      <c r="H468" t="s">
        <v>276</v>
      </c>
      <c r="I468">
        <v>4414</v>
      </c>
      <c r="J468" s="19">
        <v>1748.71</v>
      </c>
      <c r="K468" s="20">
        <v>0.66846968069449819</v>
      </c>
      <c r="L468" s="19">
        <v>2615.9899999999998</v>
      </c>
      <c r="M468">
        <v>1</v>
      </c>
      <c r="N468">
        <v>0</v>
      </c>
      <c r="O468">
        <v>4414</v>
      </c>
      <c r="P468">
        <v>0</v>
      </c>
      <c r="Q468">
        <v>0</v>
      </c>
      <c r="R468" s="19">
        <f t="shared" si="7"/>
        <v>0</v>
      </c>
    </row>
    <row r="469" spans="1:18" x14ac:dyDescent="0.25">
      <c r="A469" t="s">
        <v>73</v>
      </c>
      <c r="B469" t="s">
        <v>116</v>
      </c>
      <c r="C469" t="s">
        <v>270</v>
      </c>
      <c r="D469" t="s">
        <v>153</v>
      </c>
      <c r="E469" t="s">
        <v>119</v>
      </c>
      <c r="F469" t="s">
        <v>154</v>
      </c>
      <c r="G469" t="s">
        <v>182</v>
      </c>
      <c r="H469" t="s">
        <v>276</v>
      </c>
      <c r="I469">
        <v>4080</v>
      </c>
      <c r="J469" s="19">
        <v>1748.71</v>
      </c>
      <c r="K469" s="20">
        <v>0.66846968069449819</v>
      </c>
      <c r="L469" s="19">
        <v>2615.9899999999998</v>
      </c>
      <c r="M469">
        <v>1</v>
      </c>
      <c r="N469">
        <v>0</v>
      </c>
      <c r="O469">
        <v>4080</v>
      </c>
      <c r="P469">
        <v>0</v>
      </c>
      <c r="Q469">
        <v>0</v>
      </c>
      <c r="R469" s="19">
        <f t="shared" si="7"/>
        <v>0</v>
      </c>
    </row>
    <row r="470" spans="1:18" x14ac:dyDescent="0.25">
      <c r="A470" t="s">
        <v>73</v>
      </c>
      <c r="B470" t="s">
        <v>116</v>
      </c>
      <c r="C470" t="s">
        <v>271</v>
      </c>
      <c r="D470" t="s">
        <v>160</v>
      </c>
      <c r="E470" t="s">
        <v>119</v>
      </c>
      <c r="F470" t="s">
        <v>154</v>
      </c>
      <c r="G470" t="s">
        <v>182</v>
      </c>
      <c r="H470" t="s">
        <v>276</v>
      </c>
      <c r="I470">
        <v>1269</v>
      </c>
      <c r="J470" s="19">
        <v>1748.71</v>
      </c>
      <c r="K470" s="20">
        <v>0.66846968069449819</v>
      </c>
      <c r="L470" s="19">
        <v>2615.9899999999998</v>
      </c>
      <c r="M470">
        <v>1</v>
      </c>
      <c r="N470">
        <v>0</v>
      </c>
      <c r="O470">
        <v>1269</v>
      </c>
      <c r="P470">
        <v>0</v>
      </c>
      <c r="Q470">
        <v>0</v>
      </c>
      <c r="R470" s="19">
        <f t="shared" si="7"/>
        <v>0</v>
      </c>
    </row>
    <row r="471" spans="1:18" x14ac:dyDescent="0.25">
      <c r="A471" t="s">
        <v>74</v>
      </c>
      <c r="B471" t="s">
        <v>123</v>
      </c>
      <c r="C471" t="s">
        <v>202</v>
      </c>
      <c r="D471" t="s">
        <v>126</v>
      </c>
      <c r="E471" t="s">
        <v>114</v>
      </c>
      <c r="F471" t="s">
        <v>124</v>
      </c>
      <c r="G471" t="s">
        <v>182</v>
      </c>
      <c r="H471" t="s">
        <v>276</v>
      </c>
      <c r="I471">
        <v>178855</v>
      </c>
      <c r="J471" s="19">
        <v>1499726.55</v>
      </c>
      <c r="K471" s="20">
        <v>0.85295977689328684</v>
      </c>
      <c r="L471" s="19">
        <v>1758261.75</v>
      </c>
      <c r="M471" s="20">
        <v>0.21077953188519463</v>
      </c>
      <c r="N471" s="19">
        <v>0.97</v>
      </c>
      <c r="O471">
        <v>37698</v>
      </c>
      <c r="P471" s="19">
        <v>29396.79</v>
      </c>
      <c r="Q471" s="19">
        <v>314.25</v>
      </c>
      <c r="R471" s="19">
        <f t="shared" si="7"/>
        <v>29711.040000000001</v>
      </c>
    </row>
    <row r="472" spans="1:18" x14ac:dyDescent="0.25">
      <c r="A472" t="s">
        <v>74</v>
      </c>
      <c r="B472" t="s">
        <v>123</v>
      </c>
      <c r="C472" t="s">
        <v>203</v>
      </c>
      <c r="D472" t="s">
        <v>152</v>
      </c>
      <c r="E472" t="s">
        <v>114</v>
      </c>
      <c r="F472" t="s">
        <v>124</v>
      </c>
      <c r="G472" t="s">
        <v>182</v>
      </c>
      <c r="H472" t="s">
        <v>276</v>
      </c>
      <c r="I472">
        <v>158845</v>
      </c>
      <c r="J472" s="19">
        <v>1499726.55</v>
      </c>
      <c r="K472" s="20">
        <v>0.85295977689328684</v>
      </c>
      <c r="L472" s="19">
        <v>1758261.75</v>
      </c>
      <c r="M472" s="20">
        <v>0.16732920483878394</v>
      </c>
      <c r="N472" s="19">
        <v>2.06</v>
      </c>
      <c r="O472">
        <v>26579</v>
      </c>
      <c r="P472" s="19">
        <v>44016.53</v>
      </c>
      <c r="Q472" s="19">
        <v>447.13</v>
      </c>
      <c r="R472" s="19">
        <f t="shared" si="7"/>
        <v>44463.659999999996</v>
      </c>
    </row>
    <row r="473" spans="1:18" x14ac:dyDescent="0.25">
      <c r="A473" t="s">
        <v>74</v>
      </c>
      <c r="B473" t="s">
        <v>123</v>
      </c>
      <c r="C473" t="s">
        <v>204</v>
      </c>
      <c r="D473" t="s">
        <v>111</v>
      </c>
      <c r="E473" t="s">
        <v>114</v>
      </c>
      <c r="F473" t="s">
        <v>124</v>
      </c>
      <c r="G473" t="s">
        <v>182</v>
      </c>
      <c r="H473" t="s">
        <v>276</v>
      </c>
      <c r="I473">
        <v>91103</v>
      </c>
      <c r="J473" s="19">
        <v>1499726.55</v>
      </c>
      <c r="K473" s="20">
        <v>0.85295977689328684</v>
      </c>
      <c r="L473" s="19">
        <v>1758261.75</v>
      </c>
      <c r="M473" s="20">
        <v>0.15977806953098186</v>
      </c>
      <c r="N473" s="19">
        <v>2.09</v>
      </c>
      <c r="O473">
        <v>14556</v>
      </c>
      <c r="P473" s="19">
        <v>24456.720000000001</v>
      </c>
      <c r="Q473" s="19">
        <v>416.68</v>
      </c>
      <c r="R473" s="19">
        <f t="shared" si="7"/>
        <v>24873.4</v>
      </c>
    </row>
    <row r="474" spans="1:18" x14ac:dyDescent="0.25">
      <c r="A474" t="s">
        <v>74</v>
      </c>
      <c r="B474" t="s">
        <v>123</v>
      </c>
      <c r="C474" t="s">
        <v>205</v>
      </c>
      <c r="D474" t="s">
        <v>126</v>
      </c>
      <c r="E474" t="s">
        <v>127</v>
      </c>
      <c r="F474" t="s">
        <v>206</v>
      </c>
      <c r="G474" t="s">
        <v>182</v>
      </c>
      <c r="H474" t="s">
        <v>276</v>
      </c>
      <c r="I474">
        <v>16996</v>
      </c>
      <c r="J474" s="19">
        <v>1499726.55</v>
      </c>
      <c r="K474" s="20">
        <v>0.85295977689328684</v>
      </c>
      <c r="L474" s="19">
        <v>1758261.75</v>
      </c>
      <c r="M474" s="20">
        <v>0.21077953188519463</v>
      </c>
      <c r="N474" s="19">
        <v>22.13</v>
      </c>
      <c r="O474">
        <v>3582</v>
      </c>
      <c r="P474">
        <v>63557</v>
      </c>
      <c r="Q474" s="19">
        <v>-319.37</v>
      </c>
      <c r="R474" s="19">
        <f t="shared" si="7"/>
        <v>63237.63</v>
      </c>
    </row>
    <row r="475" spans="1:18" x14ac:dyDescent="0.25">
      <c r="A475" t="s">
        <v>74</v>
      </c>
      <c r="B475" t="s">
        <v>123</v>
      </c>
      <c r="C475" t="s">
        <v>207</v>
      </c>
      <c r="D475" t="s">
        <v>147</v>
      </c>
      <c r="E475" t="s">
        <v>127</v>
      </c>
      <c r="F475" t="s">
        <v>124</v>
      </c>
      <c r="G475" t="s">
        <v>182</v>
      </c>
      <c r="H475" t="s">
        <v>276</v>
      </c>
      <c r="I475">
        <v>0</v>
      </c>
      <c r="J475" s="19">
        <v>1499726.55</v>
      </c>
      <c r="K475" s="20">
        <v>0.85295977689328684</v>
      </c>
      <c r="L475" s="19">
        <v>1758261.75</v>
      </c>
      <c r="M475" s="23">
        <v>0.39619337336879018</v>
      </c>
      <c r="N475" s="19">
        <v>5.93</v>
      </c>
      <c r="O475">
        <v>0</v>
      </c>
      <c r="P475">
        <v>0</v>
      </c>
      <c r="Q475" s="19">
        <v>-14.27</v>
      </c>
      <c r="R475" s="19">
        <f t="shared" si="7"/>
        <v>-14.27</v>
      </c>
    </row>
    <row r="476" spans="1:18" x14ac:dyDescent="0.25">
      <c r="A476" t="s">
        <v>74</v>
      </c>
      <c r="B476" t="s">
        <v>123</v>
      </c>
      <c r="C476" t="s">
        <v>208</v>
      </c>
      <c r="D476" t="s">
        <v>111</v>
      </c>
      <c r="E476" t="s">
        <v>119</v>
      </c>
      <c r="F476" t="s">
        <v>124</v>
      </c>
      <c r="G476" t="s">
        <v>182</v>
      </c>
      <c r="H476" t="s">
        <v>276</v>
      </c>
      <c r="I476">
        <v>5766</v>
      </c>
      <c r="J476" s="19">
        <v>1499726.55</v>
      </c>
      <c r="K476" s="20">
        <v>0.85295977689328684</v>
      </c>
      <c r="L476" s="19">
        <v>1758261.75</v>
      </c>
      <c r="M476" s="20">
        <v>0.15977806953098186</v>
      </c>
      <c r="N476" s="19">
        <v>2.58</v>
      </c>
      <c r="O476">
        <v>921</v>
      </c>
      <c r="P476" s="19">
        <v>1905.18</v>
      </c>
      <c r="Q476" s="19">
        <v>-2.0699999999999998</v>
      </c>
      <c r="R476" s="19">
        <f t="shared" si="7"/>
        <v>1903.1100000000001</v>
      </c>
    </row>
    <row r="477" spans="1:18" x14ac:dyDescent="0.25">
      <c r="A477" t="s">
        <v>74</v>
      </c>
      <c r="B477" t="s">
        <v>123</v>
      </c>
      <c r="C477" t="s">
        <v>209</v>
      </c>
      <c r="D477" t="s">
        <v>152</v>
      </c>
      <c r="E477" t="s">
        <v>119</v>
      </c>
      <c r="F477" t="s">
        <v>124</v>
      </c>
      <c r="G477" t="s">
        <v>182</v>
      </c>
      <c r="H477" t="s">
        <v>276</v>
      </c>
      <c r="I477">
        <v>9771</v>
      </c>
      <c r="J477" s="19">
        <v>1499726.55</v>
      </c>
      <c r="K477" s="20">
        <v>0.85295977689328684</v>
      </c>
      <c r="L477" s="19">
        <v>1758261.75</v>
      </c>
      <c r="M477" s="20">
        <v>0.16732920483878394</v>
      </c>
      <c r="N477" s="19">
        <v>2.54</v>
      </c>
      <c r="O477">
        <v>1634</v>
      </c>
      <c r="P477" s="19">
        <v>3327.68</v>
      </c>
      <c r="Q477" s="19">
        <v>2.04</v>
      </c>
      <c r="R477" s="19">
        <f t="shared" si="7"/>
        <v>3329.72</v>
      </c>
    </row>
    <row r="478" spans="1:18" x14ac:dyDescent="0.25">
      <c r="A478" t="s">
        <v>75</v>
      </c>
      <c r="B478" t="s">
        <v>125</v>
      </c>
      <c r="C478" t="s">
        <v>187</v>
      </c>
      <c r="D478" t="s">
        <v>126</v>
      </c>
      <c r="E478" t="s">
        <v>114</v>
      </c>
      <c r="F478" t="s">
        <v>118</v>
      </c>
      <c r="G478" t="s">
        <v>182</v>
      </c>
      <c r="H478" t="s">
        <v>276</v>
      </c>
      <c r="I478">
        <v>315798</v>
      </c>
      <c r="J478" s="19">
        <v>2546194.73</v>
      </c>
      <c r="K478" s="23">
        <v>0.8237779556957503</v>
      </c>
      <c r="L478" s="19">
        <v>3090875.05</v>
      </c>
      <c r="M478" s="24">
        <v>1.59111021065973E-2</v>
      </c>
      <c r="N478" s="19">
        <v>33.78</v>
      </c>
      <c r="O478">
        <v>5024</v>
      </c>
      <c r="P478" s="19">
        <v>131765.22</v>
      </c>
      <c r="Q478" s="19">
        <v>1206.44</v>
      </c>
      <c r="R478" s="19">
        <f t="shared" si="7"/>
        <v>132971.66</v>
      </c>
    </row>
    <row r="479" spans="1:18" x14ac:dyDescent="0.25">
      <c r="A479" t="s">
        <v>75</v>
      </c>
      <c r="B479" t="s">
        <v>125</v>
      </c>
      <c r="C479" t="s">
        <v>178</v>
      </c>
      <c r="D479" t="s">
        <v>158</v>
      </c>
      <c r="E479" t="s">
        <v>114</v>
      </c>
      <c r="F479" t="s">
        <v>118</v>
      </c>
      <c r="G479" t="s">
        <v>179</v>
      </c>
      <c r="H479" t="s">
        <v>276</v>
      </c>
      <c r="I479">
        <v>226939</v>
      </c>
      <c r="J479" s="19">
        <v>2546194.73</v>
      </c>
      <c r="K479" s="23">
        <v>0.8237779556957503</v>
      </c>
      <c r="L479" s="19">
        <v>3090875.05</v>
      </c>
      <c r="N479" s="19">
        <v>10.98</v>
      </c>
      <c r="P479">
        <v>0</v>
      </c>
      <c r="Q479">
        <v>0</v>
      </c>
      <c r="R479" s="19">
        <f t="shared" si="7"/>
        <v>0</v>
      </c>
    </row>
    <row r="480" spans="1:18" x14ac:dyDescent="0.25">
      <c r="A480" t="s">
        <v>75</v>
      </c>
      <c r="B480" t="s">
        <v>125</v>
      </c>
      <c r="C480" t="s">
        <v>180</v>
      </c>
      <c r="D480" t="s">
        <v>157</v>
      </c>
      <c r="E480" t="s">
        <v>114</v>
      </c>
      <c r="F480" t="s">
        <v>181</v>
      </c>
      <c r="G480" t="s">
        <v>182</v>
      </c>
      <c r="H480" t="s">
        <v>276</v>
      </c>
      <c r="I480">
        <v>45726</v>
      </c>
      <c r="J480" s="19">
        <v>2546194.73</v>
      </c>
      <c r="K480" s="23">
        <v>0.8237779556957503</v>
      </c>
      <c r="L480" s="19">
        <v>3090875.05</v>
      </c>
      <c r="M480" s="24">
        <v>1.5908935465030798E-2</v>
      </c>
      <c r="N480" s="19">
        <v>33.78</v>
      </c>
      <c r="O480">
        <v>727</v>
      </c>
      <c r="P480" s="19">
        <v>19067.14</v>
      </c>
      <c r="Q480" s="19">
        <v>262.26</v>
      </c>
      <c r="R480" s="19">
        <f t="shared" si="7"/>
        <v>19329.399999999998</v>
      </c>
    </row>
    <row r="481" spans="1:18" x14ac:dyDescent="0.25">
      <c r="A481" t="s">
        <v>75</v>
      </c>
      <c r="B481" t="s">
        <v>125</v>
      </c>
      <c r="C481" t="s">
        <v>183</v>
      </c>
      <c r="D481" t="s">
        <v>157</v>
      </c>
      <c r="E481" t="s">
        <v>127</v>
      </c>
      <c r="F481" t="s">
        <v>181</v>
      </c>
      <c r="G481" t="s">
        <v>182</v>
      </c>
      <c r="H481" t="s">
        <v>276</v>
      </c>
      <c r="I481">
        <v>17999</v>
      </c>
      <c r="J481" s="19">
        <v>2546194.73</v>
      </c>
      <c r="K481" s="23">
        <v>0.8237779556957503</v>
      </c>
      <c r="L481" s="19">
        <v>3090875.05</v>
      </c>
      <c r="M481" s="24">
        <v>1.5908935465030794E-2</v>
      </c>
      <c r="N481" s="22">
        <v>135.6</v>
      </c>
      <c r="O481">
        <v>286</v>
      </c>
      <c r="P481" s="19">
        <v>30030.58</v>
      </c>
      <c r="Q481">
        <v>-105</v>
      </c>
      <c r="R481" s="19">
        <f t="shared" si="7"/>
        <v>29925.58</v>
      </c>
    </row>
    <row r="482" spans="1:18" x14ac:dyDescent="0.25">
      <c r="A482" t="s">
        <v>75</v>
      </c>
      <c r="B482" t="s">
        <v>125</v>
      </c>
      <c r="C482" t="s">
        <v>184</v>
      </c>
      <c r="D482" t="s">
        <v>160</v>
      </c>
      <c r="E482" t="s">
        <v>127</v>
      </c>
      <c r="F482" t="s">
        <v>181</v>
      </c>
      <c r="G482" t="s">
        <v>179</v>
      </c>
      <c r="H482" t="s">
        <v>276</v>
      </c>
      <c r="I482">
        <v>16029</v>
      </c>
      <c r="J482" s="19">
        <v>2546194.73</v>
      </c>
      <c r="K482" s="23">
        <v>0.8237779556957503</v>
      </c>
      <c r="L482" s="19">
        <v>3090875.05</v>
      </c>
      <c r="N482" s="19">
        <v>30.27</v>
      </c>
      <c r="P482">
        <v>0</v>
      </c>
      <c r="Q482">
        <v>0</v>
      </c>
      <c r="R482" s="19">
        <f t="shared" si="7"/>
        <v>0</v>
      </c>
    </row>
    <row r="483" spans="1:18" x14ac:dyDescent="0.25">
      <c r="A483" t="s">
        <v>75</v>
      </c>
      <c r="B483" t="s">
        <v>125</v>
      </c>
      <c r="C483" t="s">
        <v>185</v>
      </c>
      <c r="D483" t="s">
        <v>126</v>
      </c>
      <c r="E483" t="s">
        <v>119</v>
      </c>
      <c r="F483" t="s">
        <v>118</v>
      </c>
      <c r="G483" t="s">
        <v>182</v>
      </c>
      <c r="H483" t="s">
        <v>276</v>
      </c>
      <c r="I483">
        <v>15486</v>
      </c>
      <c r="J483" s="19">
        <v>2546194.73</v>
      </c>
      <c r="K483" s="23">
        <v>0.8237779556957503</v>
      </c>
      <c r="L483" s="19">
        <v>3090875.05</v>
      </c>
      <c r="M483" s="24">
        <v>1.59111021065973E-2</v>
      </c>
      <c r="N483" s="19">
        <v>90.79</v>
      </c>
      <c r="O483">
        <v>246</v>
      </c>
      <c r="P483" s="19">
        <v>17294.62</v>
      </c>
      <c r="Q483">
        <v>0</v>
      </c>
      <c r="R483" s="19">
        <f t="shared" si="7"/>
        <v>17294.62</v>
      </c>
    </row>
    <row r="484" spans="1:18" x14ac:dyDescent="0.25">
      <c r="A484" t="s">
        <v>75</v>
      </c>
      <c r="B484" t="s">
        <v>125</v>
      </c>
      <c r="C484" t="s">
        <v>186</v>
      </c>
      <c r="D484" t="s">
        <v>111</v>
      </c>
      <c r="E484" t="s">
        <v>119</v>
      </c>
      <c r="F484" t="s">
        <v>118</v>
      </c>
      <c r="G484" t="s">
        <v>182</v>
      </c>
      <c r="H484" t="s">
        <v>276</v>
      </c>
      <c r="I484">
        <v>7083</v>
      </c>
      <c r="J484" s="19">
        <v>2546194.73</v>
      </c>
      <c r="K484" s="23">
        <v>0.8237779556957503</v>
      </c>
      <c r="L484" s="19">
        <v>3090875.05</v>
      </c>
      <c r="M484" s="20">
        <v>1.674993822236498E-2</v>
      </c>
      <c r="N484" s="19">
        <v>90.77</v>
      </c>
      <c r="O484">
        <v>118</v>
      </c>
      <c r="P484" s="19">
        <v>8293.9699999999993</v>
      </c>
      <c r="Q484" s="19">
        <v>70.290000000000006</v>
      </c>
      <c r="R484" s="19">
        <f t="shared" si="7"/>
        <v>8364.26</v>
      </c>
    </row>
    <row r="485" spans="1:18" x14ac:dyDescent="0.25">
      <c r="A485" t="s">
        <v>76</v>
      </c>
      <c r="B485" t="s">
        <v>125</v>
      </c>
      <c r="C485" t="s">
        <v>187</v>
      </c>
      <c r="D485" t="s">
        <v>126</v>
      </c>
      <c r="E485" t="s">
        <v>114</v>
      </c>
      <c r="F485" t="s">
        <v>118</v>
      </c>
      <c r="G485" t="s">
        <v>182</v>
      </c>
      <c r="H485" t="s">
        <v>276</v>
      </c>
      <c r="I485">
        <v>315798</v>
      </c>
      <c r="J485" s="19">
        <v>5319306.6100000003</v>
      </c>
      <c r="K485" s="20">
        <v>0.66894025880962493</v>
      </c>
      <c r="L485" s="19">
        <v>7951841.0500000007</v>
      </c>
      <c r="M485" s="24">
        <v>4.0934218574116062E-2</v>
      </c>
      <c r="N485" s="19">
        <v>33.78</v>
      </c>
      <c r="O485">
        <v>12926</v>
      </c>
      <c r="P485" s="22">
        <v>275291.3</v>
      </c>
      <c r="Q485" s="22">
        <v>2683.5</v>
      </c>
      <c r="R485" s="19">
        <f t="shared" si="7"/>
        <v>277974.8</v>
      </c>
    </row>
    <row r="486" spans="1:18" x14ac:dyDescent="0.25">
      <c r="A486" t="s">
        <v>76</v>
      </c>
      <c r="B486" t="s">
        <v>125</v>
      </c>
      <c r="C486" t="s">
        <v>178</v>
      </c>
      <c r="D486" t="s">
        <v>158</v>
      </c>
      <c r="E486" t="s">
        <v>114</v>
      </c>
      <c r="F486" t="s">
        <v>118</v>
      </c>
      <c r="G486" t="s">
        <v>182</v>
      </c>
      <c r="H486" t="s">
        <v>276</v>
      </c>
      <c r="I486">
        <v>226939</v>
      </c>
      <c r="J486" s="19">
        <v>5319306.6100000003</v>
      </c>
      <c r="K486" s="20">
        <v>0.66894025880962493</v>
      </c>
      <c r="L486" s="19">
        <v>7951841.0500000007</v>
      </c>
      <c r="M486" s="24">
        <v>9.5261405991882597E-2</v>
      </c>
      <c r="N486" s="19">
        <v>10.98</v>
      </c>
      <c r="O486">
        <v>21618</v>
      </c>
      <c r="P486" s="19">
        <v>149653.39000000001</v>
      </c>
      <c r="Q486" s="19">
        <v>1896.78</v>
      </c>
      <c r="R486" s="19">
        <f t="shared" si="7"/>
        <v>151550.17000000001</v>
      </c>
    </row>
    <row r="487" spans="1:18" x14ac:dyDescent="0.25">
      <c r="A487" t="s">
        <v>76</v>
      </c>
      <c r="B487" t="s">
        <v>125</v>
      </c>
      <c r="C487" t="s">
        <v>180</v>
      </c>
      <c r="D487" t="s">
        <v>157</v>
      </c>
      <c r="E487" t="s">
        <v>114</v>
      </c>
      <c r="F487" t="s">
        <v>181</v>
      </c>
      <c r="G487" t="s">
        <v>182</v>
      </c>
      <c r="H487" t="s">
        <v>276</v>
      </c>
      <c r="I487">
        <v>45726</v>
      </c>
      <c r="J487" s="19">
        <v>5319306.6100000003</v>
      </c>
      <c r="K487" s="20">
        <v>0.66894025880962493</v>
      </c>
      <c r="L487" s="19">
        <v>7951841.0500000007</v>
      </c>
      <c r="M487" s="24">
        <v>4.0928644492643843E-2</v>
      </c>
      <c r="N487" s="19">
        <v>33.78</v>
      </c>
      <c r="O487">
        <v>1871</v>
      </c>
      <c r="P487" s="22">
        <v>39847.599999999999</v>
      </c>
      <c r="Q487" s="19">
        <v>511.14</v>
      </c>
      <c r="R487" s="19">
        <f t="shared" si="7"/>
        <v>40358.74</v>
      </c>
    </row>
    <row r="488" spans="1:18" x14ac:dyDescent="0.25">
      <c r="A488" t="s">
        <v>76</v>
      </c>
      <c r="B488" t="s">
        <v>125</v>
      </c>
      <c r="C488" t="s">
        <v>183</v>
      </c>
      <c r="D488" t="s">
        <v>157</v>
      </c>
      <c r="E488" t="s">
        <v>127</v>
      </c>
      <c r="F488" t="s">
        <v>181</v>
      </c>
      <c r="G488" t="s">
        <v>182</v>
      </c>
      <c r="H488" t="s">
        <v>276</v>
      </c>
      <c r="I488">
        <v>17999</v>
      </c>
      <c r="J488" s="19">
        <v>5319306.6100000003</v>
      </c>
      <c r="K488" s="20">
        <v>0.66894025880962493</v>
      </c>
      <c r="L488" s="19">
        <v>7951841.0500000007</v>
      </c>
      <c r="M488" s="24">
        <v>4.0928644492643836E-2</v>
      </c>
      <c r="N488" s="22">
        <v>135.6</v>
      </c>
      <c r="O488">
        <v>736</v>
      </c>
      <c r="P488" s="19">
        <v>62755.63</v>
      </c>
      <c r="Q488" s="19">
        <v>-255.79</v>
      </c>
      <c r="R488" s="19">
        <f t="shared" si="7"/>
        <v>62499.839999999997</v>
      </c>
    </row>
    <row r="489" spans="1:18" x14ac:dyDescent="0.25">
      <c r="A489" t="s">
        <v>76</v>
      </c>
      <c r="B489" t="s">
        <v>125</v>
      </c>
      <c r="C489" t="s">
        <v>184</v>
      </c>
      <c r="D489" t="s">
        <v>160</v>
      </c>
      <c r="E489" t="s">
        <v>127</v>
      </c>
      <c r="F489" t="s">
        <v>181</v>
      </c>
      <c r="G489" t="s">
        <v>179</v>
      </c>
      <c r="H489" t="s">
        <v>276</v>
      </c>
      <c r="I489">
        <v>16029</v>
      </c>
      <c r="J489" s="19">
        <v>5319306.6100000003</v>
      </c>
      <c r="K489" s="20">
        <v>0.66894025880962493</v>
      </c>
      <c r="L489" s="19">
        <v>7951841.0500000007</v>
      </c>
      <c r="N489" s="19">
        <v>30.27</v>
      </c>
      <c r="P489">
        <v>0</v>
      </c>
      <c r="Q489">
        <v>0</v>
      </c>
      <c r="R489" s="19">
        <f t="shared" si="7"/>
        <v>0</v>
      </c>
    </row>
    <row r="490" spans="1:18" x14ac:dyDescent="0.25">
      <c r="A490" t="s">
        <v>76</v>
      </c>
      <c r="B490" t="s">
        <v>125</v>
      </c>
      <c r="C490" t="s">
        <v>185</v>
      </c>
      <c r="D490" t="s">
        <v>126</v>
      </c>
      <c r="E490" t="s">
        <v>119</v>
      </c>
      <c r="F490" t="s">
        <v>118</v>
      </c>
      <c r="G490" t="s">
        <v>182</v>
      </c>
      <c r="H490" t="s">
        <v>276</v>
      </c>
      <c r="I490">
        <v>15486</v>
      </c>
      <c r="J490" s="19">
        <v>5319306.6100000003</v>
      </c>
      <c r="K490" s="20">
        <v>0.66894025880962493</v>
      </c>
      <c r="L490" s="19">
        <v>7951841.0500000007</v>
      </c>
      <c r="M490" s="24">
        <v>4.0934218574116062E-2</v>
      </c>
      <c r="N490" s="19">
        <v>90.79</v>
      </c>
      <c r="O490">
        <v>633</v>
      </c>
      <c r="P490" s="22">
        <v>36137.4</v>
      </c>
      <c r="Q490" s="19">
        <v>57.09</v>
      </c>
      <c r="R490" s="19">
        <f t="shared" si="7"/>
        <v>36194.49</v>
      </c>
    </row>
    <row r="491" spans="1:18" x14ac:dyDescent="0.25">
      <c r="A491" t="s">
        <v>76</v>
      </c>
      <c r="B491" t="s">
        <v>125</v>
      </c>
      <c r="C491" t="s">
        <v>186</v>
      </c>
      <c r="D491" t="s">
        <v>111</v>
      </c>
      <c r="E491" t="s">
        <v>119</v>
      </c>
      <c r="F491" t="s">
        <v>118</v>
      </c>
      <c r="G491" t="s">
        <v>182</v>
      </c>
      <c r="H491" t="s">
        <v>276</v>
      </c>
      <c r="I491">
        <v>7083</v>
      </c>
      <c r="J491" s="19">
        <v>5319306.6100000003</v>
      </c>
      <c r="K491" s="20">
        <v>0.66894025880962493</v>
      </c>
      <c r="L491" s="19">
        <v>7951841.0500000007</v>
      </c>
      <c r="M491" s="24">
        <v>4.3092277813548595E-2</v>
      </c>
      <c r="N491" s="19">
        <v>90.77</v>
      </c>
      <c r="O491">
        <v>305</v>
      </c>
      <c r="P491" s="19">
        <v>17408.34</v>
      </c>
      <c r="Q491">
        <v>0</v>
      </c>
      <c r="R491" s="19">
        <f t="shared" si="7"/>
        <v>17408.34</v>
      </c>
    </row>
    <row r="492" spans="1:18" x14ac:dyDescent="0.25">
      <c r="A492" t="s">
        <v>77</v>
      </c>
      <c r="B492" t="s">
        <v>140</v>
      </c>
      <c r="C492" t="s">
        <v>188</v>
      </c>
      <c r="D492" t="s">
        <v>157</v>
      </c>
      <c r="E492" t="s">
        <v>114</v>
      </c>
      <c r="F492" t="s">
        <v>132</v>
      </c>
      <c r="G492" t="s">
        <v>182</v>
      </c>
      <c r="H492" t="s">
        <v>276</v>
      </c>
      <c r="I492">
        <v>5693</v>
      </c>
      <c r="J492" s="19">
        <v>93300.96</v>
      </c>
      <c r="K492" s="20">
        <v>0.91679687242829089</v>
      </c>
      <c r="L492" s="19">
        <v>101768.41</v>
      </c>
      <c r="M492" s="21">
        <v>6.7386218953834854E-3</v>
      </c>
      <c r="N492" s="19">
        <v>4.97</v>
      </c>
      <c r="O492">
        <v>38</v>
      </c>
      <c r="P492" s="19">
        <v>163.19</v>
      </c>
      <c r="Q492" s="19">
        <v>4.29</v>
      </c>
      <c r="R492" s="19">
        <f t="shared" si="7"/>
        <v>167.48</v>
      </c>
    </row>
    <row r="493" spans="1:18" x14ac:dyDescent="0.25">
      <c r="A493" t="s">
        <v>77</v>
      </c>
      <c r="B493" t="s">
        <v>140</v>
      </c>
      <c r="C493" t="s">
        <v>189</v>
      </c>
      <c r="D493" t="s">
        <v>157</v>
      </c>
      <c r="E493" t="s">
        <v>127</v>
      </c>
      <c r="F493" t="s">
        <v>132</v>
      </c>
      <c r="G493" t="s">
        <v>182</v>
      </c>
      <c r="H493" t="s">
        <v>276</v>
      </c>
      <c r="I493">
        <v>3352</v>
      </c>
      <c r="J493" s="19">
        <v>93300.96</v>
      </c>
      <c r="K493" s="20">
        <v>0.91679687242829089</v>
      </c>
      <c r="L493" s="19">
        <v>101768.41</v>
      </c>
      <c r="M493" s="21">
        <v>6.7386218953834846E-3</v>
      </c>
      <c r="N493" s="19">
        <v>57.63</v>
      </c>
      <c r="O493">
        <v>22</v>
      </c>
      <c r="P493" s="19">
        <v>1092.6300000000001</v>
      </c>
      <c r="Q493">
        <v>0</v>
      </c>
      <c r="R493" s="19">
        <f t="shared" si="7"/>
        <v>1092.6300000000001</v>
      </c>
    </row>
    <row r="494" spans="1:18" x14ac:dyDescent="0.25">
      <c r="A494" t="s">
        <v>77</v>
      </c>
      <c r="B494" t="s">
        <v>140</v>
      </c>
      <c r="C494" t="s">
        <v>190</v>
      </c>
      <c r="D494" t="s">
        <v>126</v>
      </c>
      <c r="E494" t="s">
        <v>127</v>
      </c>
      <c r="F494" t="s">
        <v>132</v>
      </c>
      <c r="G494" t="s">
        <v>182</v>
      </c>
      <c r="H494" t="s">
        <v>276</v>
      </c>
      <c r="I494">
        <v>4441</v>
      </c>
      <c r="J494" s="19">
        <v>93300.96</v>
      </c>
      <c r="K494" s="20">
        <v>0.91679687242829089</v>
      </c>
      <c r="L494" s="19">
        <v>101768.41</v>
      </c>
      <c r="M494" s="21">
        <v>6.7386218953834854E-3</v>
      </c>
      <c r="N494" s="19">
        <v>57.63</v>
      </c>
      <c r="O494">
        <v>29</v>
      </c>
      <c r="P494" s="19">
        <v>1440.28</v>
      </c>
      <c r="Q494" s="19">
        <v>-49.67</v>
      </c>
      <c r="R494" s="19">
        <f t="shared" si="7"/>
        <v>1390.61</v>
      </c>
    </row>
    <row r="495" spans="1:18" x14ac:dyDescent="0.25">
      <c r="A495" t="s">
        <v>77</v>
      </c>
      <c r="B495" t="s">
        <v>140</v>
      </c>
      <c r="C495" t="s">
        <v>191</v>
      </c>
      <c r="D495" t="s">
        <v>160</v>
      </c>
      <c r="E495" t="s">
        <v>114</v>
      </c>
      <c r="F495" t="s">
        <v>192</v>
      </c>
      <c r="G495" t="s">
        <v>182</v>
      </c>
      <c r="H495" t="s">
        <v>276</v>
      </c>
      <c r="I495">
        <v>65485</v>
      </c>
      <c r="J495" s="19">
        <v>93300.96</v>
      </c>
      <c r="K495" s="20">
        <v>0.91679687242829089</v>
      </c>
      <c r="L495" s="19">
        <v>101768.41</v>
      </c>
      <c r="M495" s="21">
        <v>6.7386218953834846E-3</v>
      </c>
      <c r="N495" s="19">
        <v>4.97</v>
      </c>
      <c r="O495">
        <v>441</v>
      </c>
      <c r="P495" s="19">
        <v>1893.87</v>
      </c>
      <c r="Q495" s="19">
        <v>17.18</v>
      </c>
      <c r="R495" s="19">
        <f t="shared" si="7"/>
        <v>1911.05</v>
      </c>
    </row>
    <row r="496" spans="1:18" x14ac:dyDescent="0.25">
      <c r="A496" t="s">
        <v>77</v>
      </c>
      <c r="B496" t="s">
        <v>140</v>
      </c>
      <c r="C496" t="s">
        <v>193</v>
      </c>
      <c r="D496" t="s">
        <v>155</v>
      </c>
      <c r="E496" t="s">
        <v>114</v>
      </c>
      <c r="F496" t="s">
        <v>192</v>
      </c>
      <c r="G496" t="s">
        <v>182</v>
      </c>
      <c r="H496" t="s">
        <v>276</v>
      </c>
      <c r="I496">
        <v>94199</v>
      </c>
      <c r="J496" s="19">
        <v>93300.96</v>
      </c>
      <c r="K496" s="20">
        <v>0.91679687242829089</v>
      </c>
      <c r="L496" s="19">
        <v>101768.41</v>
      </c>
      <c r="M496" s="21">
        <v>6.7386218953834854E-3</v>
      </c>
      <c r="N496" s="19">
        <v>4.97</v>
      </c>
      <c r="O496">
        <v>634</v>
      </c>
      <c r="P496" s="22">
        <v>2722.7</v>
      </c>
      <c r="Q496" s="19">
        <v>25.77</v>
      </c>
      <c r="R496" s="19">
        <f t="shared" si="7"/>
        <v>2748.47</v>
      </c>
    </row>
    <row r="497" spans="1:18" x14ac:dyDescent="0.25">
      <c r="A497" t="s">
        <v>77</v>
      </c>
      <c r="B497" t="s">
        <v>140</v>
      </c>
      <c r="C497" t="s">
        <v>194</v>
      </c>
      <c r="D497" t="s">
        <v>126</v>
      </c>
      <c r="E497" t="s">
        <v>119</v>
      </c>
      <c r="F497" t="s">
        <v>192</v>
      </c>
      <c r="G497" t="s">
        <v>182</v>
      </c>
      <c r="H497" t="s">
        <v>276</v>
      </c>
      <c r="I497">
        <v>1435</v>
      </c>
      <c r="J497" s="19">
        <v>93300.96</v>
      </c>
      <c r="K497" s="20">
        <v>0.91679687242829089</v>
      </c>
      <c r="L497" s="19">
        <v>101768.41</v>
      </c>
      <c r="M497" s="21">
        <v>6.7386218953834854E-3</v>
      </c>
      <c r="N497" s="19">
        <v>27.46</v>
      </c>
      <c r="O497">
        <v>9</v>
      </c>
      <c r="P497" s="19">
        <v>212.98</v>
      </c>
      <c r="Q497">
        <v>0</v>
      </c>
      <c r="R497" s="19">
        <f t="shared" si="7"/>
        <v>212.98</v>
      </c>
    </row>
    <row r="498" spans="1:18" x14ac:dyDescent="0.25">
      <c r="A498" t="s">
        <v>77</v>
      </c>
      <c r="B498" t="s">
        <v>140</v>
      </c>
      <c r="C498" t="s">
        <v>195</v>
      </c>
      <c r="D498" t="s">
        <v>160</v>
      </c>
      <c r="E498" t="s">
        <v>119</v>
      </c>
      <c r="F498" t="s">
        <v>192</v>
      </c>
      <c r="G498" t="s">
        <v>182</v>
      </c>
      <c r="H498" t="s">
        <v>276</v>
      </c>
      <c r="I498">
        <v>3587</v>
      </c>
      <c r="J498" s="19">
        <v>93300.96</v>
      </c>
      <c r="K498" s="20">
        <v>0.91679687242829089</v>
      </c>
      <c r="L498" s="19">
        <v>101768.41</v>
      </c>
      <c r="M498" s="21">
        <v>6.7386218953834854E-3</v>
      </c>
      <c r="N498" s="19">
        <v>27.46</v>
      </c>
      <c r="O498">
        <v>24</v>
      </c>
      <c r="P498" s="19">
        <v>567.95000000000005</v>
      </c>
      <c r="Q498">
        <v>0</v>
      </c>
      <c r="R498" s="19">
        <f t="shared" si="7"/>
        <v>567.95000000000005</v>
      </c>
    </row>
    <row r="499" spans="1:18" x14ac:dyDescent="0.25">
      <c r="A499" t="s">
        <v>78</v>
      </c>
      <c r="B499" t="s">
        <v>122</v>
      </c>
      <c r="C499" t="s">
        <v>210</v>
      </c>
      <c r="D499" t="s">
        <v>160</v>
      </c>
      <c r="E499" t="s">
        <v>114</v>
      </c>
      <c r="F499" t="s">
        <v>113</v>
      </c>
      <c r="G499" t="s">
        <v>182</v>
      </c>
      <c r="H499" t="s">
        <v>276</v>
      </c>
      <c r="I499">
        <v>174124</v>
      </c>
      <c r="J499" s="19">
        <v>19964101.82</v>
      </c>
      <c r="K499" s="20">
        <v>0.63770109788701435</v>
      </c>
      <c r="L499" s="19">
        <v>31306362.630000003</v>
      </c>
      <c r="M499" s="20">
        <v>0.46031021769182234</v>
      </c>
      <c r="N499" s="19">
        <v>12.15</v>
      </c>
      <c r="O499">
        <v>80151</v>
      </c>
      <c r="P499" s="19">
        <v>585307.04</v>
      </c>
      <c r="Q499" s="19">
        <v>6944.74</v>
      </c>
      <c r="R499" s="19">
        <f t="shared" si="7"/>
        <v>592251.78</v>
      </c>
    </row>
    <row r="500" spans="1:18" x14ac:dyDescent="0.25">
      <c r="A500" t="s">
        <v>78</v>
      </c>
      <c r="B500" t="s">
        <v>122</v>
      </c>
      <c r="C500" t="s">
        <v>211</v>
      </c>
      <c r="D500" t="s">
        <v>150</v>
      </c>
      <c r="E500" t="s">
        <v>114</v>
      </c>
      <c r="F500" t="s">
        <v>113</v>
      </c>
      <c r="G500" t="s">
        <v>182</v>
      </c>
      <c r="H500" t="s">
        <v>276</v>
      </c>
      <c r="I500">
        <v>163659</v>
      </c>
      <c r="J500" s="19">
        <v>19964101.82</v>
      </c>
      <c r="K500" s="20">
        <v>0.63770109788701435</v>
      </c>
      <c r="L500" s="19">
        <v>31306362.630000003</v>
      </c>
      <c r="M500" s="20">
        <v>0.46031021769182229</v>
      </c>
      <c r="N500" s="19">
        <v>12.15</v>
      </c>
      <c r="O500">
        <v>75333</v>
      </c>
      <c r="P500" s="19">
        <v>550123.32999999996</v>
      </c>
      <c r="Q500" s="19">
        <v>4929.2299999999996</v>
      </c>
      <c r="R500" s="19">
        <f t="shared" si="7"/>
        <v>555052.55999999994</v>
      </c>
    </row>
    <row r="501" spans="1:18" x14ac:dyDescent="0.25">
      <c r="A501" t="s">
        <v>78</v>
      </c>
      <c r="B501" t="s">
        <v>122</v>
      </c>
      <c r="C501" t="s">
        <v>212</v>
      </c>
      <c r="D501" t="s">
        <v>111</v>
      </c>
      <c r="E501" t="s">
        <v>114</v>
      </c>
      <c r="F501" t="s">
        <v>113</v>
      </c>
      <c r="G501" t="s">
        <v>182</v>
      </c>
      <c r="H501" t="s">
        <v>276</v>
      </c>
      <c r="I501">
        <v>36762</v>
      </c>
      <c r="J501" s="19">
        <v>19964101.82</v>
      </c>
      <c r="K501" s="20">
        <v>0.63770109788701435</v>
      </c>
      <c r="L501" s="19">
        <v>31306362.630000003</v>
      </c>
      <c r="M501" s="20">
        <v>0.46031021769182234</v>
      </c>
      <c r="N501" s="19">
        <v>12.15</v>
      </c>
      <c r="O501">
        <v>16921</v>
      </c>
      <c r="P501" s="19">
        <v>123566.52</v>
      </c>
      <c r="Q501" s="19">
        <v>1570.05</v>
      </c>
      <c r="R501" s="19">
        <f t="shared" si="7"/>
        <v>125136.57</v>
      </c>
    </row>
    <row r="502" spans="1:18" x14ac:dyDescent="0.25">
      <c r="A502" t="s">
        <v>78</v>
      </c>
      <c r="B502" t="s">
        <v>122</v>
      </c>
      <c r="C502" t="s">
        <v>213</v>
      </c>
      <c r="D502" t="s">
        <v>126</v>
      </c>
      <c r="E502" t="s">
        <v>114</v>
      </c>
      <c r="F502" t="s">
        <v>214</v>
      </c>
      <c r="G502" t="s">
        <v>182</v>
      </c>
      <c r="H502" t="s">
        <v>276</v>
      </c>
      <c r="I502">
        <v>15802</v>
      </c>
      <c r="J502" s="19">
        <v>19964101.82</v>
      </c>
      <c r="K502" s="20">
        <v>0.63770109788701435</v>
      </c>
      <c r="L502" s="19">
        <v>31306362.630000003</v>
      </c>
      <c r="M502" s="20">
        <v>0.4842928272309624</v>
      </c>
      <c r="N502" s="22">
        <v>11.3</v>
      </c>
      <c r="O502">
        <v>7652</v>
      </c>
      <c r="P502" s="19">
        <v>51969.91</v>
      </c>
      <c r="Q502" s="19">
        <v>366.75</v>
      </c>
      <c r="R502" s="19">
        <f t="shared" si="7"/>
        <v>52336.66</v>
      </c>
    </row>
    <row r="503" spans="1:18" x14ac:dyDescent="0.25">
      <c r="A503" t="s">
        <v>78</v>
      </c>
      <c r="B503" t="s">
        <v>122</v>
      </c>
      <c r="C503" t="s">
        <v>215</v>
      </c>
      <c r="D503" t="s">
        <v>126</v>
      </c>
      <c r="E503" t="s">
        <v>127</v>
      </c>
      <c r="F503" t="s">
        <v>113</v>
      </c>
      <c r="G503" t="s">
        <v>182</v>
      </c>
      <c r="H503" t="s">
        <v>276</v>
      </c>
      <c r="I503">
        <v>4945</v>
      </c>
      <c r="J503" s="19">
        <v>19964101.82</v>
      </c>
      <c r="K503" s="20">
        <v>0.63770109788701435</v>
      </c>
      <c r="L503" s="19">
        <v>31306362.630000003</v>
      </c>
      <c r="M503" s="20">
        <v>0.4842928272309624</v>
      </c>
      <c r="N503" s="19">
        <v>49.27</v>
      </c>
      <c r="O503">
        <v>2394</v>
      </c>
      <c r="P503" s="19">
        <v>70705.259999999995</v>
      </c>
      <c r="Q503" s="19">
        <v>-708.83</v>
      </c>
      <c r="R503" s="19">
        <f t="shared" si="7"/>
        <v>69996.429999999993</v>
      </c>
    </row>
    <row r="504" spans="1:18" x14ac:dyDescent="0.25">
      <c r="A504" t="s">
        <v>78</v>
      </c>
      <c r="B504" t="s">
        <v>122</v>
      </c>
      <c r="C504" t="s">
        <v>216</v>
      </c>
      <c r="D504" t="s">
        <v>157</v>
      </c>
      <c r="E504" t="s">
        <v>127</v>
      </c>
      <c r="F504" t="s">
        <v>214</v>
      </c>
      <c r="G504" t="s">
        <v>182</v>
      </c>
      <c r="H504" t="s">
        <v>276</v>
      </c>
      <c r="I504">
        <v>3120</v>
      </c>
      <c r="J504" s="19">
        <v>19964101.82</v>
      </c>
      <c r="K504" s="20">
        <v>0.63770109788701435</v>
      </c>
      <c r="L504" s="19">
        <v>31306362.630000003</v>
      </c>
      <c r="M504" s="20">
        <v>0.46031021769182234</v>
      </c>
      <c r="N504">
        <v>50</v>
      </c>
      <c r="O504">
        <v>1436</v>
      </c>
      <c r="P504" s="19">
        <v>43039.72</v>
      </c>
      <c r="Q504" s="19">
        <v>-329.68</v>
      </c>
      <c r="R504" s="19">
        <f t="shared" si="7"/>
        <v>42710.04</v>
      </c>
    </row>
    <row r="505" spans="1:18" x14ac:dyDescent="0.25">
      <c r="A505" t="s">
        <v>78</v>
      </c>
      <c r="B505" t="s">
        <v>122</v>
      </c>
      <c r="C505" t="s">
        <v>217</v>
      </c>
      <c r="D505" t="s">
        <v>160</v>
      </c>
      <c r="E505" t="s">
        <v>127</v>
      </c>
      <c r="F505" t="s">
        <v>214</v>
      </c>
      <c r="G505" t="s">
        <v>182</v>
      </c>
      <c r="H505" t="s">
        <v>276</v>
      </c>
      <c r="I505">
        <v>16705</v>
      </c>
      <c r="J505" s="19">
        <v>19964101.82</v>
      </c>
      <c r="K505" s="20">
        <v>0.63770109788701435</v>
      </c>
      <c r="L505" s="19">
        <v>31306362.630000003</v>
      </c>
      <c r="M505" s="20">
        <v>0.46031021769182229</v>
      </c>
      <c r="N505">
        <v>50</v>
      </c>
      <c r="O505">
        <v>7689</v>
      </c>
      <c r="P505" s="19">
        <v>230454.34</v>
      </c>
      <c r="Q505" s="19">
        <v>-1468.61</v>
      </c>
      <c r="R505" s="19">
        <f t="shared" si="7"/>
        <v>228985.73</v>
      </c>
    </row>
    <row r="506" spans="1:18" x14ac:dyDescent="0.25">
      <c r="A506" t="s">
        <v>78</v>
      </c>
      <c r="B506" t="s">
        <v>122</v>
      </c>
      <c r="C506" t="s">
        <v>218</v>
      </c>
      <c r="D506" t="s">
        <v>150</v>
      </c>
      <c r="E506" t="s">
        <v>119</v>
      </c>
      <c r="F506" t="s">
        <v>113</v>
      </c>
      <c r="G506" t="s">
        <v>182</v>
      </c>
      <c r="H506" t="s">
        <v>276</v>
      </c>
      <c r="I506">
        <v>7794</v>
      </c>
      <c r="J506" s="19">
        <v>19964101.82</v>
      </c>
      <c r="K506" s="20">
        <v>0.63770109788701435</v>
      </c>
      <c r="L506" s="19">
        <v>31306362.630000003</v>
      </c>
      <c r="M506" s="20">
        <v>0.46031021769182234</v>
      </c>
      <c r="N506" s="19">
        <v>51.02</v>
      </c>
      <c r="O506">
        <v>3587</v>
      </c>
      <c r="P506" s="19">
        <v>109702.58</v>
      </c>
      <c r="Q506" s="19">
        <v>91.75</v>
      </c>
      <c r="R506" s="19">
        <f t="shared" si="7"/>
        <v>109794.33</v>
      </c>
    </row>
    <row r="507" spans="1:18" x14ac:dyDescent="0.25">
      <c r="A507" t="s">
        <v>78</v>
      </c>
      <c r="B507" t="s">
        <v>122</v>
      </c>
      <c r="C507" t="s">
        <v>219</v>
      </c>
      <c r="D507" t="s">
        <v>160</v>
      </c>
      <c r="E507" t="s">
        <v>119</v>
      </c>
      <c r="F507" t="s">
        <v>113</v>
      </c>
      <c r="G507" t="s">
        <v>182</v>
      </c>
      <c r="H507" t="s">
        <v>276</v>
      </c>
      <c r="I507">
        <v>7051</v>
      </c>
      <c r="J507" s="19">
        <v>19964101.82</v>
      </c>
      <c r="K507" s="20">
        <v>0.63770109788701435</v>
      </c>
      <c r="L507" s="19">
        <v>31306362.630000003</v>
      </c>
      <c r="M507" s="20">
        <v>0.46031021769182234</v>
      </c>
      <c r="N507" s="19">
        <v>51.02</v>
      </c>
      <c r="O507">
        <v>3245</v>
      </c>
      <c r="P507" s="19">
        <v>99243.07</v>
      </c>
      <c r="Q507" s="19">
        <v>91.74</v>
      </c>
      <c r="R507" s="19">
        <f t="shared" si="7"/>
        <v>99334.810000000012</v>
      </c>
    </row>
    <row r="508" spans="1:18" x14ac:dyDescent="0.25">
      <c r="A508" t="s">
        <v>79</v>
      </c>
      <c r="B508" t="s">
        <v>125</v>
      </c>
      <c r="C508" t="s">
        <v>187</v>
      </c>
      <c r="D508" t="s">
        <v>126</v>
      </c>
      <c r="E508" t="s">
        <v>114</v>
      </c>
      <c r="F508" t="s">
        <v>118</v>
      </c>
      <c r="G508" t="s">
        <v>182</v>
      </c>
      <c r="H508" t="s">
        <v>276</v>
      </c>
      <c r="I508">
        <v>315798</v>
      </c>
      <c r="J508" s="19">
        <v>666353.16</v>
      </c>
      <c r="K508" s="20">
        <v>0.56161044721451103</v>
      </c>
      <c r="L508" s="19">
        <v>1186504.21</v>
      </c>
      <c r="M508" s="21">
        <v>6.1078462667772887E-3</v>
      </c>
      <c r="N508" s="19">
        <v>33.78</v>
      </c>
      <c r="O508">
        <v>1928</v>
      </c>
      <c r="P508" s="19">
        <v>34473.33</v>
      </c>
      <c r="Q508" s="19">
        <v>303.97000000000003</v>
      </c>
      <c r="R508" s="19">
        <f t="shared" si="7"/>
        <v>34777.300000000003</v>
      </c>
    </row>
    <row r="509" spans="1:18" x14ac:dyDescent="0.25">
      <c r="A509" t="s">
        <v>79</v>
      </c>
      <c r="B509" t="s">
        <v>125</v>
      </c>
      <c r="C509" t="s">
        <v>178</v>
      </c>
      <c r="D509" t="s">
        <v>158</v>
      </c>
      <c r="E509" t="s">
        <v>114</v>
      </c>
      <c r="F509" t="s">
        <v>118</v>
      </c>
      <c r="G509" t="s">
        <v>179</v>
      </c>
      <c r="H509" t="s">
        <v>276</v>
      </c>
      <c r="I509">
        <v>226939</v>
      </c>
      <c r="J509" s="19">
        <v>666353.16</v>
      </c>
      <c r="K509" s="20">
        <v>0.56161044721451103</v>
      </c>
      <c r="L509" s="19">
        <v>1186504.21</v>
      </c>
      <c r="N509" s="19">
        <v>10.98</v>
      </c>
      <c r="P509">
        <v>0</v>
      </c>
      <c r="Q509">
        <v>0</v>
      </c>
      <c r="R509" s="19">
        <f t="shared" si="7"/>
        <v>0</v>
      </c>
    </row>
    <row r="510" spans="1:18" x14ac:dyDescent="0.25">
      <c r="A510" t="s">
        <v>79</v>
      </c>
      <c r="B510" t="s">
        <v>125</v>
      </c>
      <c r="C510" t="s">
        <v>180</v>
      </c>
      <c r="D510" t="s">
        <v>157</v>
      </c>
      <c r="E510" t="s">
        <v>114</v>
      </c>
      <c r="F510" t="s">
        <v>181</v>
      </c>
      <c r="G510" t="s">
        <v>182</v>
      </c>
      <c r="H510" t="s">
        <v>276</v>
      </c>
      <c r="I510">
        <v>45726</v>
      </c>
      <c r="J510" s="19">
        <v>666353.16</v>
      </c>
      <c r="K510" s="20">
        <v>0.56161044721451103</v>
      </c>
      <c r="L510" s="19">
        <v>1186504.21</v>
      </c>
      <c r="M510" s="21">
        <v>6.1070145510661615E-3</v>
      </c>
      <c r="N510" s="19">
        <v>33.78</v>
      </c>
      <c r="O510">
        <v>279</v>
      </c>
      <c r="P510" s="19">
        <v>4988.62</v>
      </c>
      <c r="Q510" s="19">
        <v>53.64</v>
      </c>
      <c r="R510" s="19">
        <f t="shared" si="7"/>
        <v>5042.26</v>
      </c>
    </row>
    <row r="511" spans="1:18" x14ac:dyDescent="0.25">
      <c r="A511" t="s">
        <v>79</v>
      </c>
      <c r="B511" t="s">
        <v>125</v>
      </c>
      <c r="C511" t="s">
        <v>183</v>
      </c>
      <c r="D511" t="s">
        <v>157</v>
      </c>
      <c r="E511" t="s">
        <v>127</v>
      </c>
      <c r="F511" t="s">
        <v>181</v>
      </c>
      <c r="G511" t="s">
        <v>182</v>
      </c>
      <c r="H511" t="s">
        <v>276</v>
      </c>
      <c r="I511">
        <v>17999</v>
      </c>
      <c r="J511" s="19">
        <v>666353.16</v>
      </c>
      <c r="K511" s="20">
        <v>0.56161044721451103</v>
      </c>
      <c r="L511" s="19">
        <v>1186504.21</v>
      </c>
      <c r="M511" s="21">
        <v>6.1070145510661606E-3</v>
      </c>
      <c r="N511" s="22">
        <v>135.6</v>
      </c>
      <c r="O511">
        <v>109</v>
      </c>
      <c r="P511" s="19">
        <v>7802.78</v>
      </c>
      <c r="Q511" s="19">
        <v>71.58</v>
      </c>
      <c r="R511" s="19">
        <f t="shared" si="7"/>
        <v>7874.36</v>
      </c>
    </row>
    <row r="512" spans="1:18" x14ac:dyDescent="0.25">
      <c r="A512" t="s">
        <v>79</v>
      </c>
      <c r="B512" t="s">
        <v>125</v>
      </c>
      <c r="C512" t="s">
        <v>184</v>
      </c>
      <c r="D512" t="s">
        <v>160</v>
      </c>
      <c r="E512" t="s">
        <v>127</v>
      </c>
      <c r="F512" t="s">
        <v>181</v>
      </c>
      <c r="G512" t="s">
        <v>179</v>
      </c>
      <c r="H512" t="s">
        <v>276</v>
      </c>
      <c r="I512">
        <v>16029</v>
      </c>
      <c r="J512" s="19">
        <v>666353.16</v>
      </c>
      <c r="K512" s="20">
        <v>0.56161044721451103</v>
      </c>
      <c r="L512" s="19">
        <v>1186504.21</v>
      </c>
      <c r="N512" s="19">
        <v>30.27</v>
      </c>
      <c r="P512">
        <v>0</v>
      </c>
      <c r="Q512">
        <v>0</v>
      </c>
      <c r="R512" s="19">
        <f t="shared" si="7"/>
        <v>0</v>
      </c>
    </row>
    <row r="513" spans="1:18" x14ac:dyDescent="0.25">
      <c r="A513" t="s">
        <v>79</v>
      </c>
      <c r="B513" t="s">
        <v>125</v>
      </c>
      <c r="C513" t="s">
        <v>185</v>
      </c>
      <c r="D513" t="s">
        <v>126</v>
      </c>
      <c r="E513" t="s">
        <v>119</v>
      </c>
      <c r="F513" t="s">
        <v>118</v>
      </c>
      <c r="G513" t="s">
        <v>182</v>
      </c>
      <c r="H513" t="s">
        <v>276</v>
      </c>
      <c r="I513">
        <v>15486</v>
      </c>
      <c r="J513" s="19">
        <v>666353.16</v>
      </c>
      <c r="K513" s="20">
        <v>0.56161044721451103</v>
      </c>
      <c r="L513" s="19">
        <v>1186504.21</v>
      </c>
      <c r="M513" s="21">
        <v>6.1078462667772887E-3</v>
      </c>
      <c r="N513" s="19">
        <v>90.79</v>
      </c>
      <c r="O513">
        <v>94</v>
      </c>
      <c r="P513" s="19">
        <v>4505.3500000000004</v>
      </c>
      <c r="Q513">
        <v>0</v>
      </c>
      <c r="R513" s="19">
        <f t="shared" si="7"/>
        <v>4505.3500000000004</v>
      </c>
    </row>
    <row r="514" spans="1:18" x14ac:dyDescent="0.25">
      <c r="A514" t="s">
        <v>79</v>
      </c>
      <c r="B514" t="s">
        <v>125</v>
      </c>
      <c r="C514" t="s">
        <v>186</v>
      </c>
      <c r="D514" t="s">
        <v>111</v>
      </c>
      <c r="E514" t="s">
        <v>119</v>
      </c>
      <c r="F514" t="s">
        <v>118</v>
      </c>
      <c r="G514" t="s">
        <v>182</v>
      </c>
      <c r="H514" t="s">
        <v>276</v>
      </c>
      <c r="I514">
        <v>7083</v>
      </c>
      <c r="J514" s="19">
        <v>666353.16</v>
      </c>
      <c r="K514" s="20">
        <v>0.56161044721451103</v>
      </c>
      <c r="L514" s="19">
        <v>1186504.21</v>
      </c>
      <c r="M514" s="21">
        <v>6.4298530016850619E-3</v>
      </c>
      <c r="N514" s="19">
        <v>90.77</v>
      </c>
      <c r="O514">
        <v>45</v>
      </c>
      <c r="P514" s="19">
        <v>2156.34</v>
      </c>
      <c r="Q514">
        <v>0</v>
      </c>
      <c r="R514" s="19">
        <f t="shared" ref="R514:R577" si="8">SUM(P514+Q514)</f>
        <v>2156.34</v>
      </c>
    </row>
    <row r="515" spans="1:18" x14ac:dyDescent="0.25">
      <c r="A515" t="s">
        <v>80</v>
      </c>
      <c r="B515" t="s">
        <v>125</v>
      </c>
      <c r="C515" t="s">
        <v>187</v>
      </c>
      <c r="D515" t="s">
        <v>126</v>
      </c>
      <c r="E515" t="s">
        <v>114</v>
      </c>
      <c r="F515" t="s">
        <v>118</v>
      </c>
      <c r="G515" t="s">
        <v>182</v>
      </c>
      <c r="H515" t="s">
        <v>276</v>
      </c>
      <c r="I515">
        <v>315798</v>
      </c>
      <c r="J515" s="19">
        <v>32942477.73</v>
      </c>
      <c r="K515" s="20">
        <v>0.64171785770406553</v>
      </c>
      <c r="L515" s="19">
        <v>51334830.93</v>
      </c>
      <c r="M515" s="20">
        <v>0.26425970747414695</v>
      </c>
      <c r="N515" s="19">
        <v>33.78</v>
      </c>
      <c r="O515">
        <v>83452</v>
      </c>
      <c r="P515" s="19">
        <v>1704990.17</v>
      </c>
      <c r="Q515" s="19">
        <v>16610.240000000002</v>
      </c>
      <c r="R515" s="19">
        <f t="shared" si="8"/>
        <v>1721600.41</v>
      </c>
    </row>
    <row r="516" spans="1:18" x14ac:dyDescent="0.25">
      <c r="A516" t="s">
        <v>80</v>
      </c>
      <c r="B516" t="s">
        <v>125</v>
      </c>
      <c r="C516" t="s">
        <v>178</v>
      </c>
      <c r="D516" t="s">
        <v>158</v>
      </c>
      <c r="E516" t="s">
        <v>114</v>
      </c>
      <c r="F516" t="s">
        <v>118</v>
      </c>
      <c r="G516" t="s">
        <v>179</v>
      </c>
      <c r="H516" t="s">
        <v>276</v>
      </c>
      <c r="I516">
        <v>226939</v>
      </c>
      <c r="J516" s="19">
        <v>32942477.73</v>
      </c>
      <c r="K516" s="20">
        <v>0.64171785770406553</v>
      </c>
      <c r="L516" s="19">
        <v>51334830.93</v>
      </c>
      <c r="N516" s="19">
        <v>10.98</v>
      </c>
      <c r="P516">
        <v>0</v>
      </c>
      <c r="Q516">
        <v>0</v>
      </c>
      <c r="R516" s="19">
        <f t="shared" si="8"/>
        <v>0</v>
      </c>
    </row>
    <row r="517" spans="1:18" x14ac:dyDescent="0.25">
      <c r="A517" t="s">
        <v>80</v>
      </c>
      <c r="B517" t="s">
        <v>125</v>
      </c>
      <c r="C517" t="s">
        <v>180</v>
      </c>
      <c r="D517" t="s">
        <v>157</v>
      </c>
      <c r="E517" t="s">
        <v>114</v>
      </c>
      <c r="F517" t="s">
        <v>181</v>
      </c>
      <c r="G517" t="s">
        <v>182</v>
      </c>
      <c r="H517" t="s">
        <v>276</v>
      </c>
      <c r="I517">
        <v>45726</v>
      </c>
      <c r="J517" s="19">
        <v>32942477.73</v>
      </c>
      <c r="K517" s="20">
        <v>0.64171785770406553</v>
      </c>
      <c r="L517" s="19">
        <v>51334830.93</v>
      </c>
      <c r="M517" s="20">
        <v>0.26422372278479422</v>
      </c>
      <c r="N517" s="19">
        <v>33.78</v>
      </c>
      <c r="O517">
        <v>12081</v>
      </c>
      <c r="P517" s="19">
        <v>246824.36</v>
      </c>
      <c r="Q517" s="22">
        <v>3248.5</v>
      </c>
      <c r="R517" s="19">
        <f t="shared" si="8"/>
        <v>250072.86</v>
      </c>
    </row>
    <row r="518" spans="1:18" x14ac:dyDescent="0.25">
      <c r="A518" t="s">
        <v>80</v>
      </c>
      <c r="B518" t="s">
        <v>125</v>
      </c>
      <c r="C518" t="s">
        <v>183</v>
      </c>
      <c r="D518" t="s">
        <v>157</v>
      </c>
      <c r="E518" t="s">
        <v>127</v>
      </c>
      <c r="F518" t="s">
        <v>181</v>
      </c>
      <c r="G518" t="s">
        <v>182</v>
      </c>
      <c r="H518" t="s">
        <v>276</v>
      </c>
      <c r="I518">
        <v>17999</v>
      </c>
      <c r="J518" s="19">
        <v>32942477.73</v>
      </c>
      <c r="K518" s="20">
        <v>0.64171785770406553</v>
      </c>
      <c r="L518" s="19">
        <v>51334830.93</v>
      </c>
      <c r="M518" s="20">
        <v>0.26422372278479417</v>
      </c>
      <c r="N518" s="22">
        <v>135.6</v>
      </c>
      <c r="O518">
        <v>4755</v>
      </c>
      <c r="P518" s="19">
        <v>388939.62</v>
      </c>
      <c r="Q518" s="19">
        <v>-1390.53</v>
      </c>
      <c r="R518" s="19">
        <f t="shared" si="8"/>
        <v>387549.08999999997</v>
      </c>
    </row>
    <row r="519" spans="1:18" x14ac:dyDescent="0.25">
      <c r="A519" t="s">
        <v>80</v>
      </c>
      <c r="B519" t="s">
        <v>125</v>
      </c>
      <c r="C519" t="s">
        <v>184</v>
      </c>
      <c r="D519" t="s">
        <v>160</v>
      </c>
      <c r="E519" t="s">
        <v>127</v>
      </c>
      <c r="F519" t="s">
        <v>181</v>
      </c>
      <c r="G519" t="s">
        <v>179</v>
      </c>
      <c r="H519" t="s">
        <v>276</v>
      </c>
      <c r="I519">
        <v>16029</v>
      </c>
      <c r="J519" s="19">
        <v>32942477.73</v>
      </c>
      <c r="K519" s="20">
        <v>0.64171785770406553</v>
      </c>
      <c r="L519" s="19">
        <v>51334830.93</v>
      </c>
      <c r="N519" s="19">
        <v>30.27</v>
      </c>
      <c r="P519">
        <v>0</v>
      </c>
      <c r="Q519">
        <v>0</v>
      </c>
      <c r="R519" s="19">
        <f t="shared" si="8"/>
        <v>0</v>
      </c>
    </row>
    <row r="520" spans="1:18" x14ac:dyDescent="0.25">
      <c r="A520" t="s">
        <v>80</v>
      </c>
      <c r="B520" t="s">
        <v>125</v>
      </c>
      <c r="C520" t="s">
        <v>185</v>
      </c>
      <c r="D520" t="s">
        <v>126</v>
      </c>
      <c r="E520" t="s">
        <v>119</v>
      </c>
      <c r="F520" t="s">
        <v>118</v>
      </c>
      <c r="G520" t="s">
        <v>182</v>
      </c>
      <c r="H520" t="s">
        <v>276</v>
      </c>
      <c r="I520">
        <v>15486</v>
      </c>
      <c r="J520" s="19">
        <v>32942477.73</v>
      </c>
      <c r="K520" s="20">
        <v>0.64171785770406553</v>
      </c>
      <c r="L520" s="19">
        <v>51334830.93</v>
      </c>
      <c r="M520" s="20">
        <v>0.26425970747414695</v>
      </c>
      <c r="N520" s="19">
        <v>90.79</v>
      </c>
      <c r="O520">
        <v>4092</v>
      </c>
      <c r="P520" s="19">
        <v>224101.94</v>
      </c>
      <c r="Q520" s="19">
        <v>219.06</v>
      </c>
      <c r="R520" s="19">
        <f t="shared" si="8"/>
        <v>224321</v>
      </c>
    </row>
    <row r="521" spans="1:18" x14ac:dyDescent="0.25">
      <c r="A521" t="s">
        <v>80</v>
      </c>
      <c r="B521" t="s">
        <v>125</v>
      </c>
      <c r="C521" t="s">
        <v>186</v>
      </c>
      <c r="D521" t="s">
        <v>111</v>
      </c>
      <c r="E521" t="s">
        <v>119</v>
      </c>
      <c r="F521" t="s">
        <v>118</v>
      </c>
      <c r="G521" t="s">
        <v>182</v>
      </c>
      <c r="H521" t="s">
        <v>276</v>
      </c>
      <c r="I521">
        <v>7083</v>
      </c>
      <c r="J521" s="19">
        <v>32942477.73</v>
      </c>
      <c r="K521" s="20">
        <v>0.64171785770406553</v>
      </c>
      <c r="L521" s="19">
        <v>51334830.93</v>
      </c>
      <c r="M521" s="20">
        <v>0.27819152596707236</v>
      </c>
      <c r="N521" s="19">
        <v>90.77</v>
      </c>
      <c r="O521">
        <v>1970</v>
      </c>
      <c r="P521">
        <v>107865</v>
      </c>
      <c r="Q521" s="19">
        <v>164.26</v>
      </c>
      <c r="R521" s="19">
        <f t="shared" si="8"/>
        <v>108029.26</v>
      </c>
    </row>
    <row r="522" spans="1:18" x14ac:dyDescent="0.25">
      <c r="A522" t="s">
        <v>81</v>
      </c>
      <c r="B522" t="s">
        <v>125</v>
      </c>
      <c r="C522" t="s">
        <v>187</v>
      </c>
      <c r="D522" t="s">
        <v>126</v>
      </c>
      <c r="E522" t="s">
        <v>114</v>
      </c>
      <c r="F522" t="s">
        <v>118</v>
      </c>
      <c r="G522" t="s">
        <v>179</v>
      </c>
      <c r="H522" t="s">
        <v>276</v>
      </c>
      <c r="I522">
        <v>315798</v>
      </c>
      <c r="J522" s="19">
        <v>24189.14</v>
      </c>
      <c r="K522" s="20">
        <v>0.92168205525259339</v>
      </c>
      <c r="L522" s="19">
        <v>26244.559999999998</v>
      </c>
      <c r="N522" s="19">
        <v>33.78</v>
      </c>
      <c r="P522">
        <v>0</v>
      </c>
      <c r="Q522">
        <v>0</v>
      </c>
      <c r="R522" s="19">
        <f t="shared" si="8"/>
        <v>0</v>
      </c>
    </row>
    <row r="523" spans="1:18" x14ac:dyDescent="0.25">
      <c r="A523" t="s">
        <v>81</v>
      </c>
      <c r="B523" t="s">
        <v>125</v>
      </c>
      <c r="C523" t="s">
        <v>178</v>
      </c>
      <c r="D523" t="s">
        <v>158</v>
      </c>
      <c r="E523" t="s">
        <v>114</v>
      </c>
      <c r="F523" t="s">
        <v>118</v>
      </c>
      <c r="G523" t="s">
        <v>182</v>
      </c>
      <c r="H523" t="s">
        <v>276</v>
      </c>
      <c r="I523">
        <v>226939</v>
      </c>
      <c r="J523" s="19">
        <v>24189.14</v>
      </c>
      <c r="K523" s="20">
        <v>0.92168205525259339</v>
      </c>
      <c r="L523" s="19">
        <v>26244.559999999998</v>
      </c>
      <c r="M523" s="25">
        <v>3.1440438377956787E-4</v>
      </c>
      <c r="N523" s="19">
        <v>10.98</v>
      </c>
      <c r="O523">
        <v>71</v>
      </c>
      <c r="P523" s="19">
        <v>677.21</v>
      </c>
      <c r="Q523" s="19">
        <v>9.5399999999999991</v>
      </c>
      <c r="R523" s="19">
        <f t="shared" si="8"/>
        <v>686.75</v>
      </c>
    </row>
    <row r="524" spans="1:18" x14ac:dyDescent="0.25">
      <c r="A524" t="s">
        <v>81</v>
      </c>
      <c r="B524" t="s">
        <v>125</v>
      </c>
      <c r="C524" t="s">
        <v>180</v>
      </c>
      <c r="D524" t="s">
        <v>157</v>
      </c>
      <c r="E524" t="s">
        <v>114</v>
      </c>
      <c r="F524" t="s">
        <v>181</v>
      </c>
      <c r="G524" t="s">
        <v>179</v>
      </c>
      <c r="H524" t="s">
        <v>276</v>
      </c>
      <c r="I524">
        <v>45726</v>
      </c>
      <c r="J524" s="19">
        <v>24189.14</v>
      </c>
      <c r="K524" s="20">
        <v>0.92168205525259339</v>
      </c>
      <c r="L524" s="19">
        <v>26244.559999999998</v>
      </c>
      <c r="N524" s="19">
        <v>33.78</v>
      </c>
      <c r="P524">
        <v>0</v>
      </c>
      <c r="Q524">
        <v>0</v>
      </c>
      <c r="R524" s="19">
        <f t="shared" si="8"/>
        <v>0</v>
      </c>
    </row>
    <row r="525" spans="1:18" x14ac:dyDescent="0.25">
      <c r="A525" t="s">
        <v>81</v>
      </c>
      <c r="B525" t="s">
        <v>125</v>
      </c>
      <c r="C525" t="s">
        <v>183</v>
      </c>
      <c r="D525" t="s">
        <v>157</v>
      </c>
      <c r="E525" t="s">
        <v>127</v>
      </c>
      <c r="F525" t="s">
        <v>181</v>
      </c>
      <c r="G525" t="s">
        <v>179</v>
      </c>
      <c r="H525" t="s">
        <v>276</v>
      </c>
      <c r="I525">
        <v>17999</v>
      </c>
      <c r="J525" s="19">
        <v>24189.14</v>
      </c>
      <c r="K525" s="20">
        <v>0.92168205525259339</v>
      </c>
      <c r="L525" s="19">
        <v>26244.559999999998</v>
      </c>
      <c r="N525" s="22">
        <v>135.6</v>
      </c>
      <c r="P525">
        <v>0</v>
      </c>
      <c r="Q525">
        <v>0</v>
      </c>
      <c r="R525" s="19">
        <f t="shared" si="8"/>
        <v>0</v>
      </c>
    </row>
    <row r="526" spans="1:18" x14ac:dyDescent="0.25">
      <c r="A526" t="s">
        <v>81</v>
      </c>
      <c r="B526" t="s">
        <v>125</v>
      </c>
      <c r="C526" t="s">
        <v>184</v>
      </c>
      <c r="D526" t="s">
        <v>160</v>
      </c>
      <c r="E526" t="s">
        <v>127</v>
      </c>
      <c r="F526" t="s">
        <v>181</v>
      </c>
      <c r="G526" t="s">
        <v>179</v>
      </c>
      <c r="H526" t="s">
        <v>276</v>
      </c>
      <c r="I526">
        <v>16029</v>
      </c>
      <c r="J526" s="19">
        <v>24189.14</v>
      </c>
      <c r="K526" s="20">
        <v>0.92168205525259339</v>
      </c>
      <c r="L526" s="19">
        <v>26244.559999999998</v>
      </c>
      <c r="N526" s="19">
        <v>30.27</v>
      </c>
      <c r="P526">
        <v>0</v>
      </c>
      <c r="Q526">
        <v>0</v>
      </c>
      <c r="R526" s="19">
        <f t="shared" si="8"/>
        <v>0</v>
      </c>
    </row>
    <row r="527" spans="1:18" x14ac:dyDescent="0.25">
      <c r="A527" t="s">
        <v>81</v>
      </c>
      <c r="B527" t="s">
        <v>125</v>
      </c>
      <c r="C527" t="s">
        <v>185</v>
      </c>
      <c r="D527" t="s">
        <v>126</v>
      </c>
      <c r="E527" t="s">
        <v>119</v>
      </c>
      <c r="F527" t="s">
        <v>118</v>
      </c>
      <c r="G527" t="s">
        <v>179</v>
      </c>
      <c r="H527" t="s">
        <v>276</v>
      </c>
      <c r="I527">
        <v>15486</v>
      </c>
      <c r="J527" s="19">
        <v>24189.14</v>
      </c>
      <c r="K527" s="20">
        <v>0.92168205525259339</v>
      </c>
      <c r="L527" s="19">
        <v>26244.559999999998</v>
      </c>
      <c r="N527" s="19">
        <v>90.79</v>
      </c>
      <c r="P527">
        <v>0</v>
      </c>
      <c r="Q527">
        <v>0</v>
      </c>
      <c r="R527" s="19">
        <f t="shared" si="8"/>
        <v>0</v>
      </c>
    </row>
    <row r="528" spans="1:18" x14ac:dyDescent="0.25">
      <c r="A528" t="s">
        <v>81</v>
      </c>
      <c r="B528" t="s">
        <v>125</v>
      </c>
      <c r="C528" t="s">
        <v>186</v>
      </c>
      <c r="D528" t="s">
        <v>111</v>
      </c>
      <c r="E528" t="s">
        <v>119</v>
      </c>
      <c r="F528" t="s">
        <v>118</v>
      </c>
      <c r="G528" t="s">
        <v>182</v>
      </c>
      <c r="H528" t="s">
        <v>276</v>
      </c>
      <c r="I528">
        <v>7083</v>
      </c>
      <c r="J528" s="19">
        <v>24189.14</v>
      </c>
      <c r="K528" s="20">
        <v>0.92168205525259339</v>
      </c>
      <c r="L528" s="19">
        <v>26244.559999999998</v>
      </c>
      <c r="M528" s="25">
        <v>1.4222340002814125E-4</v>
      </c>
      <c r="N528" s="19">
        <v>90.77</v>
      </c>
      <c r="O528">
        <v>1</v>
      </c>
      <c r="P528" s="19">
        <v>78.64</v>
      </c>
      <c r="Q528">
        <v>0</v>
      </c>
      <c r="R528" s="19">
        <f t="shared" si="8"/>
        <v>78.64</v>
      </c>
    </row>
    <row r="529" spans="1:18" x14ac:dyDescent="0.25">
      <c r="A529" t="s">
        <v>82</v>
      </c>
      <c r="B529" t="s">
        <v>125</v>
      </c>
      <c r="C529" t="s">
        <v>187</v>
      </c>
      <c r="D529" t="s">
        <v>126</v>
      </c>
      <c r="E529" t="s">
        <v>114</v>
      </c>
      <c r="F529" t="s">
        <v>118</v>
      </c>
      <c r="G529" t="s">
        <v>182</v>
      </c>
      <c r="H529" t="s">
        <v>276</v>
      </c>
      <c r="I529">
        <v>315798</v>
      </c>
      <c r="J529" s="19">
        <v>1239981.28</v>
      </c>
      <c r="K529" s="20">
        <v>0.84471823265655743</v>
      </c>
      <c r="L529" s="19">
        <v>1467922.95</v>
      </c>
      <c r="M529" s="21">
        <v>7.5565241442120167E-3</v>
      </c>
      <c r="N529" s="19">
        <v>33.78</v>
      </c>
      <c r="O529">
        <v>2386</v>
      </c>
      <c r="P529" s="19">
        <v>64168.71</v>
      </c>
      <c r="Q529" s="19">
        <v>672.34</v>
      </c>
      <c r="R529" s="19">
        <f t="shared" si="8"/>
        <v>64841.049999999996</v>
      </c>
    </row>
    <row r="530" spans="1:18" x14ac:dyDescent="0.25">
      <c r="A530" t="s">
        <v>82</v>
      </c>
      <c r="B530" t="s">
        <v>125</v>
      </c>
      <c r="C530" t="s">
        <v>178</v>
      </c>
      <c r="D530" t="s">
        <v>158</v>
      </c>
      <c r="E530" t="s">
        <v>114</v>
      </c>
      <c r="F530" t="s">
        <v>118</v>
      </c>
      <c r="G530" t="s">
        <v>179</v>
      </c>
      <c r="H530" t="s">
        <v>276</v>
      </c>
      <c r="I530">
        <v>226939</v>
      </c>
      <c r="J530" s="19">
        <v>1239981.28</v>
      </c>
      <c r="K530" s="20">
        <v>0.84471823265655743</v>
      </c>
      <c r="L530" s="19">
        <v>1467922.95</v>
      </c>
      <c r="N530" s="19">
        <v>10.98</v>
      </c>
      <c r="P530">
        <v>0</v>
      </c>
      <c r="Q530">
        <v>0</v>
      </c>
      <c r="R530" s="19">
        <f t="shared" si="8"/>
        <v>0</v>
      </c>
    </row>
    <row r="531" spans="1:18" x14ac:dyDescent="0.25">
      <c r="A531" t="s">
        <v>82</v>
      </c>
      <c r="B531" t="s">
        <v>125</v>
      </c>
      <c r="C531" t="s">
        <v>180</v>
      </c>
      <c r="D531" t="s">
        <v>157</v>
      </c>
      <c r="E531" t="s">
        <v>114</v>
      </c>
      <c r="F531" t="s">
        <v>181</v>
      </c>
      <c r="G531" t="s">
        <v>182</v>
      </c>
      <c r="H531" t="s">
        <v>276</v>
      </c>
      <c r="I531">
        <v>45726</v>
      </c>
      <c r="J531" s="19">
        <v>1239981.28</v>
      </c>
      <c r="K531" s="20">
        <v>0.84471823265655743</v>
      </c>
      <c r="L531" s="19">
        <v>1467922.95</v>
      </c>
      <c r="M531" s="24">
        <v>7.5554951595948952E-3</v>
      </c>
      <c r="N531" s="19">
        <v>33.78</v>
      </c>
      <c r="O531">
        <v>345</v>
      </c>
      <c r="P531" s="19">
        <v>9278.3799999999992</v>
      </c>
      <c r="Q531" s="19">
        <v>107.59</v>
      </c>
      <c r="R531" s="19">
        <f t="shared" si="8"/>
        <v>9385.9699999999993</v>
      </c>
    </row>
    <row r="532" spans="1:18" x14ac:dyDescent="0.25">
      <c r="A532" t="s">
        <v>82</v>
      </c>
      <c r="B532" t="s">
        <v>125</v>
      </c>
      <c r="C532" t="s">
        <v>183</v>
      </c>
      <c r="D532" t="s">
        <v>157</v>
      </c>
      <c r="E532" t="s">
        <v>127</v>
      </c>
      <c r="F532" t="s">
        <v>181</v>
      </c>
      <c r="G532" t="s">
        <v>182</v>
      </c>
      <c r="H532" t="s">
        <v>276</v>
      </c>
      <c r="I532">
        <v>17999</v>
      </c>
      <c r="J532" s="19">
        <v>1239981.28</v>
      </c>
      <c r="K532" s="20">
        <v>0.84471823265655743</v>
      </c>
      <c r="L532" s="19">
        <v>1467922.95</v>
      </c>
      <c r="M532" s="21">
        <v>7.5554951595948943E-3</v>
      </c>
      <c r="N532" s="22">
        <v>135.6</v>
      </c>
      <c r="O532">
        <v>135</v>
      </c>
      <c r="P532" s="19">
        <v>14535.61</v>
      </c>
      <c r="Q532" s="19">
        <v>107.67</v>
      </c>
      <c r="R532" s="19">
        <f t="shared" si="8"/>
        <v>14643.28</v>
      </c>
    </row>
    <row r="533" spans="1:18" x14ac:dyDescent="0.25">
      <c r="A533" t="s">
        <v>82</v>
      </c>
      <c r="B533" t="s">
        <v>125</v>
      </c>
      <c r="C533" t="s">
        <v>184</v>
      </c>
      <c r="D533" t="s">
        <v>160</v>
      </c>
      <c r="E533" t="s">
        <v>127</v>
      </c>
      <c r="F533" t="s">
        <v>181</v>
      </c>
      <c r="G533" t="s">
        <v>179</v>
      </c>
      <c r="H533" t="s">
        <v>276</v>
      </c>
      <c r="I533">
        <v>16029</v>
      </c>
      <c r="J533" s="19">
        <v>1239981.28</v>
      </c>
      <c r="K533" s="20">
        <v>0.84471823265655743</v>
      </c>
      <c r="L533" s="19">
        <v>1467922.95</v>
      </c>
      <c r="N533" s="19">
        <v>30.27</v>
      </c>
      <c r="P533">
        <v>0</v>
      </c>
      <c r="Q533">
        <v>0</v>
      </c>
      <c r="R533" s="19">
        <f t="shared" si="8"/>
        <v>0</v>
      </c>
    </row>
    <row r="534" spans="1:18" x14ac:dyDescent="0.25">
      <c r="A534" t="s">
        <v>82</v>
      </c>
      <c r="B534" t="s">
        <v>125</v>
      </c>
      <c r="C534" t="s">
        <v>185</v>
      </c>
      <c r="D534" t="s">
        <v>126</v>
      </c>
      <c r="E534" t="s">
        <v>119</v>
      </c>
      <c r="F534" t="s">
        <v>118</v>
      </c>
      <c r="G534" t="s">
        <v>182</v>
      </c>
      <c r="H534" t="s">
        <v>276</v>
      </c>
      <c r="I534">
        <v>15486</v>
      </c>
      <c r="J534" s="19">
        <v>1239981.28</v>
      </c>
      <c r="K534" s="20">
        <v>0.84471823265655743</v>
      </c>
      <c r="L534" s="19">
        <v>1467922.95</v>
      </c>
      <c r="M534" s="21">
        <v>7.5565241442120167E-3</v>
      </c>
      <c r="N534" s="19">
        <v>90.79</v>
      </c>
      <c r="O534">
        <v>117</v>
      </c>
      <c r="P534" s="19">
        <v>8434.58</v>
      </c>
      <c r="Q534">
        <v>0</v>
      </c>
      <c r="R534" s="19">
        <f t="shared" si="8"/>
        <v>8434.58</v>
      </c>
    </row>
    <row r="535" spans="1:18" x14ac:dyDescent="0.25">
      <c r="A535" t="s">
        <v>82</v>
      </c>
      <c r="B535" t="s">
        <v>125</v>
      </c>
      <c r="C535" t="s">
        <v>186</v>
      </c>
      <c r="D535" t="s">
        <v>111</v>
      </c>
      <c r="E535" t="s">
        <v>119</v>
      </c>
      <c r="F535" t="s">
        <v>118</v>
      </c>
      <c r="G535" t="s">
        <v>182</v>
      </c>
      <c r="H535" t="s">
        <v>276</v>
      </c>
      <c r="I535">
        <v>7083</v>
      </c>
      <c r="J535" s="19">
        <v>1239981.28</v>
      </c>
      <c r="K535" s="20">
        <v>0.84471823265655743</v>
      </c>
      <c r="L535" s="19">
        <v>1467922.95</v>
      </c>
      <c r="M535" s="21">
        <v>7.9549054329102562E-3</v>
      </c>
      <c r="N535" s="19">
        <v>90.77</v>
      </c>
      <c r="O535">
        <v>56</v>
      </c>
      <c r="P535" s="19">
        <v>4036.18</v>
      </c>
      <c r="Q535">
        <v>0</v>
      </c>
      <c r="R535" s="19">
        <f t="shared" si="8"/>
        <v>4036.18</v>
      </c>
    </row>
    <row r="536" spans="1:18" x14ac:dyDescent="0.25">
      <c r="A536" t="s">
        <v>83</v>
      </c>
      <c r="B536" t="s">
        <v>125</v>
      </c>
      <c r="C536" t="s">
        <v>187</v>
      </c>
      <c r="D536" t="s">
        <v>126</v>
      </c>
      <c r="E536" t="s">
        <v>114</v>
      </c>
      <c r="F536" t="s">
        <v>118</v>
      </c>
      <c r="G536" t="s">
        <v>182</v>
      </c>
      <c r="H536" t="s">
        <v>276</v>
      </c>
      <c r="I536">
        <v>315798</v>
      </c>
      <c r="J536" s="19">
        <v>4827460.8099999996</v>
      </c>
      <c r="K536" s="20">
        <v>0.75254614617304072</v>
      </c>
      <c r="L536" s="19">
        <v>6414836.9299999997</v>
      </c>
      <c r="M536" s="24">
        <v>3.3022080718015809E-2</v>
      </c>
      <c r="N536" s="19">
        <v>33.78</v>
      </c>
      <c r="O536">
        <v>10428</v>
      </c>
      <c r="P536" s="19">
        <v>249847.59</v>
      </c>
      <c r="Q536" s="22">
        <v>2419.9</v>
      </c>
      <c r="R536" s="19">
        <f t="shared" si="8"/>
        <v>252267.49</v>
      </c>
    </row>
    <row r="537" spans="1:18" x14ac:dyDescent="0.25">
      <c r="A537" t="s">
        <v>83</v>
      </c>
      <c r="B537" t="s">
        <v>125</v>
      </c>
      <c r="C537" t="s">
        <v>178</v>
      </c>
      <c r="D537" t="s">
        <v>158</v>
      </c>
      <c r="E537" t="s">
        <v>114</v>
      </c>
      <c r="F537" t="s">
        <v>118</v>
      </c>
      <c r="G537" t="s">
        <v>182</v>
      </c>
      <c r="H537" t="s">
        <v>276</v>
      </c>
      <c r="I537">
        <v>226939</v>
      </c>
      <c r="J537" s="19">
        <v>4827460.8099999996</v>
      </c>
      <c r="K537" s="20">
        <v>0.75254614617304072</v>
      </c>
      <c r="L537" s="19">
        <v>6414836.9299999997</v>
      </c>
      <c r="M537" s="24">
        <v>7.6848415520133134E-2</v>
      </c>
      <c r="N537" s="19">
        <v>10.98</v>
      </c>
      <c r="O537">
        <v>17439</v>
      </c>
      <c r="P537" s="19">
        <v>135812.07999999999</v>
      </c>
      <c r="Q537" s="22">
        <v>1728.9</v>
      </c>
      <c r="R537" s="19">
        <f t="shared" si="8"/>
        <v>137540.97999999998</v>
      </c>
    </row>
    <row r="538" spans="1:18" x14ac:dyDescent="0.25">
      <c r="A538" t="s">
        <v>83</v>
      </c>
      <c r="B538" t="s">
        <v>125</v>
      </c>
      <c r="C538" t="s">
        <v>180</v>
      </c>
      <c r="D538" t="s">
        <v>157</v>
      </c>
      <c r="E538" t="s">
        <v>114</v>
      </c>
      <c r="F538" t="s">
        <v>181</v>
      </c>
      <c r="G538" t="s">
        <v>182</v>
      </c>
      <c r="H538" t="s">
        <v>276</v>
      </c>
      <c r="I538">
        <v>45726</v>
      </c>
      <c r="J538" s="19">
        <v>4827460.8099999996</v>
      </c>
      <c r="K538" s="20">
        <v>0.75254614617304072</v>
      </c>
      <c r="L538" s="19">
        <v>6414836.9299999997</v>
      </c>
      <c r="M538" s="24">
        <v>3.3017584045678679E-2</v>
      </c>
      <c r="N538" s="19">
        <v>33.78</v>
      </c>
      <c r="O538">
        <v>1509</v>
      </c>
      <c r="P538" s="19">
        <v>36154.58</v>
      </c>
      <c r="Q538" s="19">
        <v>455.23</v>
      </c>
      <c r="R538" s="19">
        <f t="shared" si="8"/>
        <v>36609.810000000005</v>
      </c>
    </row>
    <row r="539" spans="1:18" x14ac:dyDescent="0.25">
      <c r="A539" t="s">
        <v>83</v>
      </c>
      <c r="B539" t="s">
        <v>125</v>
      </c>
      <c r="C539" t="s">
        <v>183</v>
      </c>
      <c r="D539" t="s">
        <v>157</v>
      </c>
      <c r="E539" t="s">
        <v>127</v>
      </c>
      <c r="F539" t="s">
        <v>181</v>
      </c>
      <c r="G539" t="s">
        <v>182</v>
      </c>
      <c r="H539" t="s">
        <v>276</v>
      </c>
      <c r="I539">
        <v>17999</v>
      </c>
      <c r="J539" s="19">
        <v>4827460.8099999996</v>
      </c>
      <c r="K539" s="20">
        <v>0.75254614617304072</v>
      </c>
      <c r="L539" s="19">
        <v>6414836.9299999997</v>
      </c>
      <c r="M539" s="24">
        <v>3.3017584045678672E-2</v>
      </c>
      <c r="N539" s="22">
        <v>135.6</v>
      </c>
      <c r="O539">
        <v>594</v>
      </c>
      <c r="P539" s="19">
        <v>56977.99</v>
      </c>
      <c r="Q539" s="19">
        <v>-287.77</v>
      </c>
      <c r="R539" s="19">
        <f t="shared" si="8"/>
        <v>56690.22</v>
      </c>
    </row>
    <row r="540" spans="1:18" x14ac:dyDescent="0.25">
      <c r="A540" t="s">
        <v>83</v>
      </c>
      <c r="B540" t="s">
        <v>125</v>
      </c>
      <c r="C540" t="s">
        <v>184</v>
      </c>
      <c r="D540" t="s">
        <v>160</v>
      </c>
      <c r="E540" t="s">
        <v>127</v>
      </c>
      <c r="F540" t="s">
        <v>181</v>
      </c>
      <c r="G540" t="s">
        <v>179</v>
      </c>
      <c r="H540" t="s">
        <v>276</v>
      </c>
      <c r="I540">
        <v>16029</v>
      </c>
      <c r="J540" s="19">
        <v>4827460.8099999996</v>
      </c>
      <c r="K540" s="20">
        <v>0.75254614617304072</v>
      </c>
      <c r="L540" s="19">
        <v>6414836.9299999997</v>
      </c>
      <c r="N540" s="19">
        <v>30.27</v>
      </c>
      <c r="P540">
        <v>0</v>
      </c>
      <c r="Q540">
        <v>0</v>
      </c>
      <c r="R540" s="19">
        <f t="shared" si="8"/>
        <v>0</v>
      </c>
    </row>
    <row r="541" spans="1:18" x14ac:dyDescent="0.25">
      <c r="A541" t="s">
        <v>83</v>
      </c>
      <c r="B541" t="s">
        <v>125</v>
      </c>
      <c r="C541" t="s">
        <v>185</v>
      </c>
      <c r="D541" t="s">
        <v>126</v>
      </c>
      <c r="E541" t="s">
        <v>119</v>
      </c>
      <c r="F541" t="s">
        <v>118</v>
      </c>
      <c r="G541" t="s">
        <v>182</v>
      </c>
      <c r="H541" t="s">
        <v>276</v>
      </c>
      <c r="I541">
        <v>15486</v>
      </c>
      <c r="J541" s="19">
        <v>4827460.8099999996</v>
      </c>
      <c r="K541" s="20">
        <v>0.75254614617304072</v>
      </c>
      <c r="L541" s="19">
        <v>6414836.9299999997</v>
      </c>
      <c r="M541" s="24">
        <v>3.3022080718015809E-2</v>
      </c>
      <c r="N541" s="19">
        <v>90.79</v>
      </c>
      <c r="O541">
        <v>511</v>
      </c>
      <c r="P541" s="19">
        <v>32818.589999999997</v>
      </c>
      <c r="Q541">
        <v>0</v>
      </c>
      <c r="R541" s="19">
        <f t="shared" si="8"/>
        <v>32818.589999999997</v>
      </c>
    </row>
    <row r="542" spans="1:18" x14ac:dyDescent="0.25">
      <c r="A542" t="s">
        <v>83</v>
      </c>
      <c r="B542" t="s">
        <v>125</v>
      </c>
      <c r="C542" t="s">
        <v>186</v>
      </c>
      <c r="D542" t="s">
        <v>111</v>
      </c>
      <c r="E542" t="s">
        <v>119</v>
      </c>
      <c r="F542" t="s">
        <v>118</v>
      </c>
      <c r="G542" t="s">
        <v>182</v>
      </c>
      <c r="H542" t="s">
        <v>276</v>
      </c>
      <c r="I542">
        <v>7083</v>
      </c>
      <c r="J542" s="19">
        <v>4827460.8099999996</v>
      </c>
      <c r="K542" s="20">
        <v>0.75254614617304072</v>
      </c>
      <c r="L542" s="19">
        <v>6414836.9299999997</v>
      </c>
      <c r="M542" s="24">
        <v>3.4763010650995234E-2</v>
      </c>
      <c r="N542" s="19">
        <v>90.77</v>
      </c>
      <c r="O542">
        <v>246</v>
      </c>
      <c r="P542" s="19">
        <v>15795.68</v>
      </c>
      <c r="Q542" s="19">
        <v>64.209999999999994</v>
      </c>
      <c r="R542" s="19">
        <f t="shared" si="8"/>
        <v>15859.89</v>
      </c>
    </row>
    <row r="543" spans="1:18" x14ac:dyDescent="0.25">
      <c r="A543" t="s">
        <v>84</v>
      </c>
      <c r="B543" t="s">
        <v>125</v>
      </c>
      <c r="C543" t="s">
        <v>187</v>
      </c>
      <c r="D543" t="s">
        <v>126</v>
      </c>
      <c r="E543" t="s">
        <v>114</v>
      </c>
      <c r="F543" t="s">
        <v>118</v>
      </c>
      <c r="G543" t="s">
        <v>182</v>
      </c>
      <c r="H543" t="s">
        <v>276</v>
      </c>
      <c r="I543">
        <v>315798</v>
      </c>
      <c r="J543" s="19">
        <v>251106.29</v>
      </c>
      <c r="K543" s="20">
        <v>0.72272761679990216</v>
      </c>
      <c r="L543" s="22">
        <v>347442.5</v>
      </c>
      <c r="M543" s="21">
        <v>1.7885527574695822E-3</v>
      </c>
      <c r="N543" s="19">
        <v>33.78</v>
      </c>
      <c r="O543">
        <v>564</v>
      </c>
      <c r="P543" s="19">
        <v>12977.61</v>
      </c>
      <c r="Q543" s="19">
        <v>138.06</v>
      </c>
      <c r="R543" s="19">
        <f t="shared" si="8"/>
        <v>13115.67</v>
      </c>
    </row>
    <row r="544" spans="1:18" x14ac:dyDescent="0.25">
      <c r="A544" t="s">
        <v>84</v>
      </c>
      <c r="B544" t="s">
        <v>125</v>
      </c>
      <c r="C544" t="s">
        <v>178</v>
      </c>
      <c r="D544" t="s">
        <v>158</v>
      </c>
      <c r="E544" t="s">
        <v>114</v>
      </c>
      <c r="F544" t="s">
        <v>118</v>
      </c>
      <c r="G544" t="s">
        <v>179</v>
      </c>
      <c r="H544" t="s">
        <v>276</v>
      </c>
      <c r="I544">
        <v>226939</v>
      </c>
      <c r="J544" s="19">
        <v>251106.29</v>
      </c>
      <c r="K544" s="20">
        <v>0.72272761679990216</v>
      </c>
      <c r="L544" s="22">
        <v>347442.5</v>
      </c>
      <c r="N544" s="19">
        <v>10.98</v>
      </c>
      <c r="P544">
        <v>0</v>
      </c>
      <c r="Q544">
        <v>0</v>
      </c>
      <c r="R544" s="19">
        <f t="shared" si="8"/>
        <v>0</v>
      </c>
    </row>
    <row r="545" spans="1:18" x14ac:dyDescent="0.25">
      <c r="A545" t="s">
        <v>84</v>
      </c>
      <c r="B545" t="s">
        <v>125</v>
      </c>
      <c r="C545" t="s">
        <v>180</v>
      </c>
      <c r="D545" t="s">
        <v>157</v>
      </c>
      <c r="E545" t="s">
        <v>114</v>
      </c>
      <c r="F545" t="s">
        <v>181</v>
      </c>
      <c r="G545" t="s">
        <v>182</v>
      </c>
      <c r="H545" t="s">
        <v>276</v>
      </c>
      <c r="I545">
        <v>45726</v>
      </c>
      <c r="J545" s="19">
        <v>251106.29</v>
      </c>
      <c r="K545" s="20">
        <v>0.72272761679990216</v>
      </c>
      <c r="L545" s="22">
        <v>347442.5</v>
      </c>
      <c r="M545" s="21">
        <v>1.78830920722886E-3</v>
      </c>
      <c r="N545" s="19">
        <v>33.78</v>
      </c>
      <c r="O545">
        <v>81</v>
      </c>
      <c r="P545" s="19">
        <v>1863.81</v>
      </c>
      <c r="Q545" s="19">
        <v>23.01</v>
      </c>
      <c r="R545" s="19">
        <f t="shared" si="8"/>
        <v>1886.82</v>
      </c>
    </row>
    <row r="546" spans="1:18" x14ac:dyDescent="0.25">
      <c r="A546" t="s">
        <v>84</v>
      </c>
      <c r="B546" t="s">
        <v>125</v>
      </c>
      <c r="C546" t="s">
        <v>183</v>
      </c>
      <c r="D546" t="s">
        <v>157</v>
      </c>
      <c r="E546" t="s">
        <v>127</v>
      </c>
      <c r="F546" t="s">
        <v>181</v>
      </c>
      <c r="G546" t="s">
        <v>182</v>
      </c>
      <c r="H546" t="s">
        <v>276</v>
      </c>
      <c r="I546">
        <v>17999</v>
      </c>
      <c r="J546" s="19">
        <v>251106.29</v>
      </c>
      <c r="K546" s="20">
        <v>0.72272761679990216</v>
      </c>
      <c r="L546" s="22">
        <v>347442.5</v>
      </c>
      <c r="M546" s="21">
        <v>1.7883092072288598E-3</v>
      </c>
      <c r="N546" s="22">
        <v>135.6</v>
      </c>
      <c r="O546">
        <v>32</v>
      </c>
      <c r="P546" s="22">
        <v>2947.9</v>
      </c>
      <c r="Q546">
        <v>0</v>
      </c>
      <c r="R546" s="19">
        <f t="shared" si="8"/>
        <v>2947.9</v>
      </c>
    </row>
    <row r="547" spans="1:18" x14ac:dyDescent="0.25">
      <c r="A547" t="s">
        <v>84</v>
      </c>
      <c r="B547" t="s">
        <v>125</v>
      </c>
      <c r="C547" t="s">
        <v>184</v>
      </c>
      <c r="D547" t="s">
        <v>160</v>
      </c>
      <c r="E547" t="s">
        <v>127</v>
      </c>
      <c r="F547" t="s">
        <v>181</v>
      </c>
      <c r="G547" t="s">
        <v>179</v>
      </c>
      <c r="H547" t="s">
        <v>276</v>
      </c>
      <c r="I547">
        <v>16029</v>
      </c>
      <c r="J547" s="19">
        <v>251106.29</v>
      </c>
      <c r="K547" s="20">
        <v>0.72272761679990216</v>
      </c>
      <c r="L547" s="22">
        <v>347442.5</v>
      </c>
      <c r="N547" s="19">
        <v>30.27</v>
      </c>
      <c r="P547">
        <v>0</v>
      </c>
      <c r="Q547">
        <v>0</v>
      </c>
      <c r="R547" s="19">
        <f t="shared" si="8"/>
        <v>0</v>
      </c>
    </row>
    <row r="548" spans="1:18" x14ac:dyDescent="0.25">
      <c r="A548" t="s">
        <v>84</v>
      </c>
      <c r="B548" t="s">
        <v>125</v>
      </c>
      <c r="C548" t="s">
        <v>185</v>
      </c>
      <c r="D548" t="s">
        <v>126</v>
      </c>
      <c r="E548" t="s">
        <v>119</v>
      </c>
      <c r="F548" t="s">
        <v>118</v>
      </c>
      <c r="G548" t="s">
        <v>182</v>
      </c>
      <c r="H548" t="s">
        <v>276</v>
      </c>
      <c r="I548">
        <v>15486</v>
      </c>
      <c r="J548" s="19">
        <v>251106.29</v>
      </c>
      <c r="K548" s="20">
        <v>0.72272761679990216</v>
      </c>
      <c r="L548" s="22">
        <v>347442.5</v>
      </c>
      <c r="M548" s="21">
        <v>1.7885527574695822E-3</v>
      </c>
      <c r="N548" s="19">
        <v>90.79</v>
      </c>
      <c r="O548">
        <v>27</v>
      </c>
      <c r="P548" s="19">
        <v>1665.35</v>
      </c>
      <c r="Q548">
        <v>0</v>
      </c>
      <c r="R548" s="19">
        <f t="shared" si="8"/>
        <v>1665.35</v>
      </c>
    </row>
    <row r="549" spans="1:18" x14ac:dyDescent="0.25">
      <c r="A549" t="s">
        <v>84</v>
      </c>
      <c r="B549" t="s">
        <v>125</v>
      </c>
      <c r="C549" t="s">
        <v>186</v>
      </c>
      <c r="D549" t="s">
        <v>111</v>
      </c>
      <c r="E549" t="s">
        <v>119</v>
      </c>
      <c r="F549" t="s">
        <v>118</v>
      </c>
      <c r="G549" t="s">
        <v>182</v>
      </c>
      <c r="H549" t="s">
        <v>276</v>
      </c>
      <c r="I549">
        <v>7083</v>
      </c>
      <c r="J549" s="19">
        <v>251106.29</v>
      </c>
      <c r="K549" s="20">
        <v>0.72272761679990216</v>
      </c>
      <c r="L549" s="22">
        <v>347442.5</v>
      </c>
      <c r="M549" s="21">
        <v>1.8828455750173549E-3</v>
      </c>
      <c r="N549" s="19">
        <v>90.77</v>
      </c>
      <c r="O549">
        <v>13</v>
      </c>
      <c r="P549" s="19">
        <v>801.66</v>
      </c>
      <c r="Q549">
        <v>0</v>
      </c>
      <c r="R549" s="19">
        <f t="shared" si="8"/>
        <v>801.66</v>
      </c>
    </row>
    <row r="550" spans="1:18" x14ac:dyDescent="0.25">
      <c r="A550" t="s">
        <v>85</v>
      </c>
      <c r="B550" t="s">
        <v>125</v>
      </c>
      <c r="C550" t="s">
        <v>187</v>
      </c>
      <c r="D550" t="s">
        <v>126</v>
      </c>
      <c r="E550" t="s">
        <v>114</v>
      </c>
      <c r="F550" t="s">
        <v>118</v>
      </c>
      <c r="G550" t="s">
        <v>182</v>
      </c>
      <c r="H550" t="s">
        <v>276</v>
      </c>
      <c r="I550">
        <v>315798</v>
      </c>
      <c r="J550" s="19">
        <v>1151.8599999999999</v>
      </c>
      <c r="K550" s="20">
        <v>0.83670015326839409</v>
      </c>
      <c r="L550" s="19">
        <v>1376.6699999999998</v>
      </c>
      <c r="M550" s="21">
        <v>7.0867752926761968E-6</v>
      </c>
      <c r="N550" s="19">
        <v>33.78</v>
      </c>
      <c r="O550">
        <v>2</v>
      </c>
      <c r="P550" s="19">
        <v>53.28</v>
      </c>
      <c r="Q550">
        <v>0</v>
      </c>
      <c r="R550" s="19">
        <f t="shared" si="8"/>
        <v>53.28</v>
      </c>
    </row>
    <row r="551" spans="1:18" x14ac:dyDescent="0.25">
      <c r="A551" t="s">
        <v>85</v>
      </c>
      <c r="B551" t="s">
        <v>125</v>
      </c>
      <c r="C551" t="s">
        <v>178</v>
      </c>
      <c r="D551" t="s">
        <v>158</v>
      </c>
      <c r="E551" t="s">
        <v>114</v>
      </c>
      <c r="F551" t="s">
        <v>118</v>
      </c>
      <c r="G551" t="s">
        <v>179</v>
      </c>
      <c r="H551" t="s">
        <v>276</v>
      </c>
      <c r="I551">
        <v>226939</v>
      </c>
      <c r="J551" s="19">
        <v>1151.8599999999999</v>
      </c>
      <c r="K551" s="20">
        <v>0.83670015326839409</v>
      </c>
      <c r="L551" s="19">
        <v>1376.6699999999998</v>
      </c>
      <c r="N551" s="19">
        <v>10.98</v>
      </c>
      <c r="P551">
        <v>0</v>
      </c>
      <c r="Q551">
        <v>0</v>
      </c>
      <c r="R551" s="19">
        <f t="shared" si="8"/>
        <v>0</v>
      </c>
    </row>
    <row r="552" spans="1:18" x14ac:dyDescent="0.25">
      <c r="A552" t="s">
        <v>85</v>
      </c>
      <c r="B552" t="s">
        <v>125</v>
      </c>
      <c r="C552" t="s">
        <v>180</v>
      </c>
      <c r="D552" t="s">
        <v>157</v>
      </c>
      <c r="E552" t="s">
        <v>114</v>
      </c>
      <c r="F552" t="s">
        <v>181</v>
      </c>
      <c r="G552" t="s">
        <v>182</v>
      </c>
      <c r="H552" t="s">
        <v>276</v>
      </c>
      <c r="I552">
        <v>45726</v>
      </c>
      <c r="J552" s="19">
        <v>1151.8599999999999</v>
      </c>
      <c r="K552" s="20">
        <v>0.83670015326839409</v>
      </c>
      <c r="L552" s="19">
        <v>1376.6699999999998</v>
      </c>
      <c r="M552" s="21">
        <v>7.085810274551198E-6</v>
      </c>
      <c r="N552" s="19">
        <v>33.78</v>
      </c>
      <c r="O552">
        <v>0</v>
      </c>
      <c r="P552">
        <v>0</v>
      </c>
      <c r="Q552">
        <v>0</v>
      </c>
      <c r="R552" s="19">
        <f t="shared" si="8"/>
        <v>0</v>
      </c>
    </row>
    <row r="553" spans="1:18" x14ac:dyDescent="0.25">
      <c r="A553" t="s">
        <v>85</v>
      </c>
      <c r="B553" t="s">
        <v>125</v>
      </c>
      <c r="C553" t="s">
        <v>183</v>
      </c>
      <c r="D553" t="s">
        <v>157</v>
      </c>
      <c r="E553" t="s">
        <v>127</v>
      </c>
      <c r="F553" t="s">
        <v>181</v>
      </c>
      <c r="G553" t="s">
        <v>182</v>
      </c>
      <c r="H553" t="s">
        <v>276</v>
      </c>
      <c r="I553">
        <v>17999</v>
      </c>
      <c r="J553" s="19">
        <v>1151.8599999999999</v>
      </c>
      <c r="K553" s="20">
        <v>0.83670015326839409</v>
      </c>
      <c r="L553" s="19">
        <v>1376.6699999999998</v>
      </c>
      <c r="M553" s="21">
        <v>7.0858102745511963E-6</v>
      </c>
      <c r="N553" s="22">
        <v>135.6</v>
      </c>
      <c r="O553">
        <v>0</v>
      </c>
      <c r="P553">
        <v>0</v>
      </c>
      <c r="Q553">
        <v>0</v>
      </c>
      <c r="R553" s="19">
        <f t="shared" si="8"/>
        <v>0</v>
      </c>
    </row>
    <row r="554" spans="1:18" x14ac:dyDescent="0.25">
      <c r="A554" t="s">
        <v>85</v>
      </c>
      <c r="B554" t="s">
        <v>125</v>
      </c>
      <c r="C554" t="s">
        <v>184</v>
      </c>
      <c r="D554" t="s">
        <v>160</v>
      </c>
      <c r="E554" t="s">
        <v>127</v>
      </c>
      <c r="F554" t="s">
        <v>181</v>
      </c>
      <c r="G554" t="s">
        <v>179</v>
      </c>
      <c r="H554" t="s">
        <v>276</v>
      </c>
      <c r="I554">
        <v>16029</v>
      </c>
      <c r="J554" s="19">
        <v>1151.8599999999999</v>
      </c>
      <c r="K554" s="20">
        <v>0.83670015326839409</v>
      </c>
      <c r="L554" s="19">
        <v>1376.6699999999998</v>
      </c>
      <c r="N554" s="19">
        <v>30.27</v>
      </c>
      <c r="P554">
        <v>0</v>
      </c>
      <c r="Q554">
        <v>0</v>
      </c>
      <c r="R554" s="19">
        <f t="shared" si="8"/>
        <v>0</v>
      </c>
    </row>
    <row r="555" spans="1:18" x14ac:dyDescent="0.25">
      <c r="A555" t="s">
        <v>85</v>
      </c>
      <c r="B555" t="s">
        <v>125</v>
      </c>
      <c r="C555" t="s">
        <v>185</v>
      </c>
      <c r="D555" t="s">
        <v>126</v>
      </c>
      <c r="E555" t="s">
        <v>119</v>
      </c>
      <c r="F555" t="s">
        <v>118</v>
      </c>
      <c r="G555" t="s">
        <v>182</v>
      </c>
      <c r="H555" t="s">
        <v>276</v>
      </c>
      <c r="I555">
        <v>15486</v>
      </c>
      <c r="J555" s="19">
        <v>1151.8599999999999</v>
      </c>
      <c r="K555" s="20">
        <v>0.83670015326839409</v>
      </c>
      <c r="L555" s="19">
        <v>1376.6699999999998</v>
      </c>
      <c r="M555" s="21">
        <v>7.0867752926761968E-6</v>
      </c>
      <c r="N555" s="19">
        <v>90.79</v>
      </c>
      <c r="O555">
        <v>0</v>
      </c>
      <c r="P555">
        <v>0</v>
      </c>
      <c r="Q555">
        <v>0</v>
      </c>
      <c r="R555" s="19">
        <f t="shared" si="8"/>
        <v>0</v>
      </c>
    </row>
    <row r="556" spans="1:18" x14ac:dyDescent="0.25">
      <c r="A556" t="s">
        <v>85</v>
      </c>
      <c r="B556" t="s">
        <v>125</v>
      </c>
      <c r="C556" t="s">
        <v>186</v>
      </c>
      <c r="D556" t="s">
        <v>111</v>
      </c>
      <c r="E556" t="s">
        <v>119</v>
      </c>
      <c r="F556" t="s">
        <v>118</v>
      </c>
      <c r="G556" t="s">
        <v>182</v>
      </c>
      <c r="H556" t="s">
        <v>276</v>
      </c>
      <c r="I556">
        <v>7083</v>
      </c>
      <c r="J556" s="19">
        <v>1151.8599999999999</v>
      </c>
      <c r="K556" s="20">
        <v>0.83670015326839409</v>
      </c>
      <c r="L556" s="19">
        <v>1376.6699999999998</v>
      </c>
      <c r="M556" s="25">
        <v>7.4603913388809417E-6</v>
      </c>
      <c r="N556" s="19">
        <v>90.77</v>
      </c>
      <c r="O556">
        <v>0</v>
      </c>
      <c r="P556">
        <v>0</v>
      </c>
      <c r="Q556">
        <v>0</v>
      </c>
      <c r="R556" s="19">
        <f t="shared" si="8"/>
        <v>0</v>
      </c>
    </row>
    <row r="557" spans="1:18" x14ac:dyDescent="0.25">
      <c r="A557" t="s">
        <v>86</v>
      </c>
      <c r="B557" t="s">
        <v>125</v>
      </c>
      <c r="C557" t="s">
        <v>187</v>
      </c>
      <c r="D557" t="s">
        <v>126</v>
      </c>
      <c r="E557" t="s">
        <v>114</v>
      </c>
      <c r="F557" t="s">
        <v>118</v>
      </c>
      <c r="G557" t="s">
        <v>182</v>
      </c>
      <c r="H557" t="s">
        <v>276</v>
      </c>
      <c r="I557">
        <v>315798</v>
      </c>
      <c r="J557" s="19">
        <v>199848.35</v>
      </c>
      <c r="K557" s="20">
        <v>0.49418482952065207</v>
      </c>
      <c r="L557" s="19">
        <v>404400.01</v>
      </c>
      <c r="M557" s="21">
        <v>2.081756702206053E-3</v>
      </c>
      <c r="N557" s="19">
        <v>33.78</v>
      </c>
      <c r="O557">
        <v>657</v>
      </c>
      <c r="P557" s="19">
        <v>10337.030000000001</v>
      </c>
      <c r="Q557" s="19">
        <v>94.39</v>
      </c>
      <c r="R557" s="19">
        <f t="shared" si="8"/>
        <v>10431.42</v>
      </c>
    </row>
    <row r="558" spans="1:18" x14ac:dyDescent="0.25">
      <c r="A558" t="s">
        <v>86</v>
      </c>
      <c r="B558" t="s">
        <v>125</v>
      </c>
      <c r="C558" t="s">
        <v>178</v>
      </c>
      <c r="D558" t="s">
        <v>158</v>
      </c>
      <c r="E558" t="s">
        <v>114</v>
      </c>
      <c r="F558" t="s">
        <v>118</v>
      </c>
      <c r="G558" t="s">
        <v>179</v>
      </c>
      <c r="H558" t="s">
        <v>276</v>
      </c>
      <c r="I558">
        <v>226939</v>
      </c>
      <c r="J558" s="19">
        <v>199848.35</v>
      </c>
      <c r="K558" s="20">
        <v>0.49418482952065207</v>
      </c>
      <c r="L558" s="19">
        <v>404400.01</v>
      </c>
      <c r="N558" s="19">
        <v>10.98</v>
      </c>
      <c r="P558">
        <v>0</v>
      </c>
      <c r="Q558">
        <v>0</v>
      </c>
      <c r="R558" s="19">
        <f t="shared" si="8"/>
        <v>0</v>
      </c>
    </row>
    <row r="559" spans="1:18" x14ac:dyDescent="0.25">
      <c r="A559" t="s">
        <v>86</v>
      </c>
      <c r="B559" t="s">
        <v>125</v>
      </c>
      <c r="C559" t="s">
        <v>180</v>
      </c>
      <c r="D559" t="s">
        <v>157</v>
      </c>
      <c r="E559" t="s">
        <v>114</v>
      </c>
      <c r="F559" t="s">
        <v>181</v>
      </c>
      <c r="G559" t="s">
        <v>182</v>
      </c>
      <c r="H559" t="s">
        <v>276</v>
      </c>
      <c r="I559">
        <v>45726</v>
      </c>
      <c r="J559" s="19">
        <v>199848.35</v>
      </c>
      <c r="K559" s="20">
        <v>0.49418482952065207</v>
      </c>
      <c r="L559" s="19">
        <v>404400.01</v>
      </c>
      <c r="M559" s="21">
        <v>2.0814732258904512E-3</v>
      </c>
      <c r="N559" s="19">
        <v>33.78</v>
      </c>
      <c r="O559">
        <v>95</v>
      </c>
      <c r="P559" s="22">
        <v>1494.7</v>
      </c>
      <c r="Q559" s="19">
        <v>15.74</v>
      </c>
      <c r="R559" s="19">
        <f t="shared" si="8"/>
        <v>1510.44</v>
      </c>
    </row>
    <row r="560" spans="1:18" x14ac:dyDescent="0.25">
      <c r="A560" t="s">
        <v>86</v>
      </c>
      <c r="B560" t="s">
        <v>125</v>
      </c>
      <c r="C560" t="s">
        <v>183</v>
      </c>
      <c r="D560" t="s">
        <v>157</v>
      </c>
      <c r="E560" t="s">
        <v>127</v>
      </c>
      <c r="F560" t="s">
        <v>181</v>
      </c>
      <c r="G560" t="s">
        <v>182</v>
      </c>
      <c r="H560" t="s">
        <v>276</v>
      </c>
      <c r="I560">
        <v>17999</v>
      </c>
      <c r="J560" s="19">
        <v>199848.35</v>
      </c>
      <c r="K560" s="20">
        <v>0.49418482952065207</v>
      </c>
      <c r="L560" s="19">
        <v>404400.01</v>
      </c>
      <c r="M560" s="21">
        <v>2.0814732258904508E-3</v>
      </c>
      <c r="N560" s="22">
        <v>135.6</v>
      </c>
      <c r="O560">
        <v>37</v>
      </c>
      <c r="P560" s="19">
        <v>2330.66</v>
      </c>
      <c r="Q560">
        <v>0</v>
      </c>
      <c r="R560" s="19">
        <f t="shared" si="8"/>
        <v>2330.66</v>
      </c>
    </row>
    <row r="561" spans="1:18" x14ac:dyDescent="0.25">
      <c r="A561" t="s">
        <v>86</v>
      </c>
      <c r="B561" t="s">
        <v>125</v>
      </c>
      <c r="C561" t="s">
        <v>184</v>
      </c>
      <c r="D561" t="s">
        <v>160</v>
      </c>
      <c r="E561" t="s">
        <v>127</v>
      </c>
      <c r="F561" t="s">
        <v>181</v>
      </c>
      <c r="G561" t="s">
        <v>179</v>
      </c>
      <c r="H561" t="s">
        <v>276</v>
      </c>
      <c r="I561">
        <v>16029</v>
      </c>
      <c r="J561" s="19">
        <v>199848.35</v>
      </c>
      <c r="K561" s="20">
        <v>0.49418482952065207</v>
      </c>
      <c r="L561" s="19">
        <v>404400.01</v>
      </c>
      <c r="N561" s="19">
        <v>30.27</v>
      </c>
      <c r="P561">
        <v>0</v>
      </c>
      <c r="Q561">
        <v>0</v>
      </c>
      <c r="R561" s="19">
        <f t="shared" si="8"/>
        <v>0</v>
      </c>
    </row>
    <row r="562" spans="1:18" x14ac:dyDescent="0.25">
      <c r="A562" t="s">
        <v>86</v>
      </c>
      <c r="B562" t="s">
        <v>125</v>
      </c>
      <c r="C562" t="s">
        <v>185</v>
      </c>
      <c r="D562" t="s">
        <v>126</v>
      </c>
      <c r="E562" t="s">
        <v>119</v>
      </c>
      <c r="F562" t="s">
        <v>118</v>
      </c>
      <c r="G562" t="s">
        <v>182</v>
      </c>
      <c r="H562" t="s">
        <v>276</v>
      </c>
      <c r="I562">
        <v>15486</v>
      </c>
      <c r="J562" s="19">
        <v>199848.35</v>
      </c>
      <c r="K562" s="20">
        <v>0.49418482952065207</v>
      </c>
      <c r="L562" s="19">
        <v>404400.01</v>
      </c>
      <c r="M562" s="21">
        <v>2.081756702206053E-3</v>
      </c>
      <c r="N562" s="19">
        <v>90.79</v>
      </c>
      <c r="O562">
        <v>32</v>
      </c>
      <c r="P562" s="22">
        <v>1349.6</v>
      </c>
      <c r="Q562">
        <v>0</v>
      </c>
      <c r="R562" s="19">
        <f t="shared" si="8"/>
        <v>1349.6</v>
      </c>
    </row>
    <row r="563" spans="1:18" x14ac:dyDescent="0.25">
      <c r="A563" t="s">
        <v>86</v>
      </c>
      <c r="B563" t="s">
        <v>125</v>
      </c>
      <c r="C563" t="s">
        <v>186</v>
      </c>
      <c r="D563" t="s">
        <v>111</v>
      </c>
      <c r="E563" t="s">
        <v>119</v>
      </c>
      <c r="F563" t="s">
        <v>118</v>
      </c>
      <c r="G563" t="s">
        <v>182</v>
      </c>
      <c r="H563" t="s">
        <v>276</v>
      </c>
      <c r="I563">
        <v>7083</v>
      </c>
      <c r="J563" s="19">
        <v>199848.35</v>
      </c>
      <c r="K563" s="20">
        <v>0.49418482952065207</v>
      </c>
      <c r="L563" s="19">
        <v>404400.01</v>
      </c>
      <c r="M563" s="21">
        <v>2.19150728355188E-3</v>
      </c>
      <c r="N563" s="19">
        <v>90.77</v>
      </c>
      <c r="O563">
        <v>15</v>
      </c>
      <c r="P563" s="19">
        <v>632.49</v>
      </c>
      <c r="Q563">
        <v>0</v>
      </c>
      <c r="R563" s="19">
        <f t="shared" si="8"/>
        <v>632.49</v>
      </c>
    </row>
    <row r="564" spans="1:18" x14ac:dyDescent="0.25">
      <c r="A564" t="s">
        <v>87</v>
      </c>
      <c r="B564" t="s">
        <v>125</v>
      </c>
      <c r="C564" t="s">
        <v>187</v>
      </c>
      <c r="D564" t="s">
        <v>126</v>
      </c>
      <c r="E564" t="s">
        <v>114</v>
      </c>
      <c r="F564" t="s">
        <v>118</v>
      </c>
      <c r="G564" t="s">
        <v>182</v>
      </c>
      <c r="H564" t="s">
        <v>276</v>
      </c>
      <c r="I564">
        <v>315798</v>
      </c>
      <c r="J564" s="19">
        <v>805152.73</v>
      </c>
      <c r="K564" s="20">
        <v>0.80072734219064157</v>
      </c>
      <c r="L564" s="19">
        <v>1005526.71</v>
      </c>
      <c r="M564" s="21">
        <v>5.1762164095636451E-3</v>
      </c>
      <c r="N564" s="19">
        <v>33.78</v>
      </c>
      <c r="O564">
        <v>1634</v>
      </c>
      <c r="P564" s="19">
        <v>41656.01</v>
      </c>
      <c r="Q564" s="19">
        <v>458.89</v>
      </c>
      <c r="R564" s="19">
        <f t="shared" si="8"/>
        <v>42114.9</v>
      </c>
    </row>
    <row r="565" spans="1:18" x14ac:dyDescent="0.25">
      <c r="A565" t="s">
        <v>87</v>
      </c>
      <c r="B565" t="s">
        <v>125</v>
      </c>
      <c r="C565" t="s">
        <v>178</v>
      </c>
      <c r="D565" t="s">
        <v>158</v>
      </c>
      <c r="E565" t="s">
        <v>114</v>
      </c>
      <c r="F565" t="s">
        <v>118</v>
      </c>
      <c r="G565" t="s">
        <v>179</v>
      </c>
      <c r="H565" t="s">
        <v>276</v>
      </c>
      <c r="I565">
        <v>226939</v>
      </c>
      <c r="J565" s="19">
        <v>805152.73</v>
      </c>
      <c r="K565" s="20">
        <v>0.80072734219064157</v>
      </c>
      <c r="L565" s="19">
        <v>1005526.71</v>
      </c>
      <c r="N565" s="19">
        <v>10.98</v>
      </c>
      <c r="P565">
        <v>0</v>
      </c>
      <c r="Q565">
        <v>0</v>
      </c>
      <c r="R565" s="19">
        <f t="shared" si="8"/>
        <v>0</v>
      </c>
    </row>
    <row r="566" spans="1:18" x14ac:dyDescent="0.25">
      <c r="A566" t="s">
        <v>87</v>
      </c>
      <c r="B566" t="s">
        <v>125</v>
      </c>
      <c r="C566" t="s">
        <v>180</v>
      </c>
      <c r="D566" t="s">
        <v>157</v>
      </c>
      <c r="E566" t="s">
        <v>114</v>
      </c>
      <c r="F566" t="s">
        <v>181</v>
      </c>
      <c r="G566" t="s">
        <v>182</v>
      </c>
      <c r="H566" t="s">
        <v>276</v>
      </c>
      <c r="I566">
        <v>45726</v>
      </c>
      <c r="J566" s="19">
        <v>805152.73</v>
      </c>
      <c r="K566" s="20">
        <v>0.80072734219064157</v>
      </c>
      <c r="L566" s="19">
        <v>1005526.71</v>
      </c>
      <c r="M566" s="21">
        <v>5.1755115554589426E-3</v>
      </c>
      <c r="N566" s="19">
        <v>33.78</v>
      </c>
      <c r="O566">
        <v>236</v>
      </c>
      <c r="P566" s="19">
        <v>6016.41</v>
      </c>
      <c r="Q566" s="19">
        <v>76.48</v>
      </c>
      <c r="R566" s="19">
        <f t="shared" si="8"/>
        <v>6092.8899999999994</v>
      </c>
    </row>
    <row r="567" spans="1:18" x14ac:dyDescent="0.25">
      <c r="A567" t="s">
        <v>87</v>
      </c>
      <c r="B567" t="s">
        <v>125</v>
      </c>
      <c r="C567" t="s">
        <v>183</v>
      </c>
      <c r="D567" t="s">
        <v>157</v>
      </c>
      <c r="E567" t="s">
        <v>127</v>
      </c>
      <c r="F567" t="s">
        <v>181</v>
      </c>
      <c r="G567" t="s">
        <v>182</v>
      </c>
      <c r="H567" t="s">
        <v>276</v>
      </c>
      <c r="I567">
        <v>17999</v>
      </c>
      <c r="J567" s="19">
        <v>805152.73</v>
      </c>
      <c r="K567" s="20">
        <v>0.80072734219064157</v>
      </c>
      <c r="L567" s="19">
        <v>1005526.71</v>
      </c>
      <c r="M567" s="21">
        <v>5.1755115554589426E-3</v>
      </c>
      <c r="N567" s="22">
        <v>135.6</v>
      </c>
      <c r="O567">
        <v>93</v>
      </c>
      <c r="P567" s="19">
        <v>9491.94</v>
      </c>
      <c r="Q567">
        <v>0</v>
      </c>
      <c r="R567" s="19">
        <f t="shared" si="8"/>
        <v>9491.94</v>
      </c>
    </row>
    <row r="568" spans="1:18" x14ac:dyDescent="0.25">
      <c r="A568" t="s">
        <v>87</v>
      </c>
      <c r="B568" t="s">
        <v>125</v>
      </c>
      <c r="C568" t="s">
        <v>184</v>
      </c>
      <c r="D568" t="s">
        <v>160</v>
      </c>
      <c r="E568" t="s">
        <v>127</v>
      </c>
      <c r="F568" t="s">
        <v>181</v>
      </c>
      <c r="G568" t="s">
        <v>179</v>
      </c>
      <c r="H568" t="s">
        <v>276</v>
      </c>
      <c r="I568">
        <v>16029</v>
      </c>
      <c r="J568" s="19">
        <v>805152.73</v>
      </c>
      <c r="K568" s="20">
        <v>0.80072734219064157</v>
      </c>
      <c r="L568" s="19">
        <v>1005526.71</v>
      </c>
      <c r="N568" s="19">
        <v>30.27</v>
      </c>
      <c r="P568">
        <v>0</v>
      </c>
      <c r="Q568">
        <v>0</v>
      </c>
      <c r="R568" s="19">
        <f t="shared" si="8"/>
        <v>0</v>
      </c>
    </row>
    <row r="569" spans="1:18" x14ac:dyDescent="0.25">
      <c r="A569" t="s">
        <v>87</v>
      </c>
      <c r="B569" t="s">
        <v>125</v>
      </c>
      <c r="C569" t="s">
        <v>185</v>
      </c>
      <c r="D569" t="s">
        <v>126</v>
      </c>
      <c r="E569" t="s">
        <v>119</v>
      </c>
      <c r="F569" t="s">
        <v>118</v>
      </c>
      <c r="G569" t="s">
        <v>182</v>
      </c>
      <c r="H569" t="s">
        <v>276</v>
      </c>
      <c r="I569">
        <v>15486</v>
      </c>
      <c r="J569" s="19">
        <v>805152.73</v>
      </c>
      <c r="K569" s="20">
        <v>0.80072734219064157</v>
      </c>
      <c r="L569" s="19">
        <v>1005526.71</v>
      </c>
      <c r="M569" s="21">
        <v>5.1762164095636451E-3</v>
      </c>
      <c r="N569" s="19">
        <v>90.79</v>
      </c>
      <c r="O569">
        <v>80</v>
      </c>
      <c r="P569" s="19">
        <v>5466.89</v>
      </c>
      <c r="Q569">
        <v>0</v>
      </c>
      <c r="R569" s="19">
        <f t="shared" si="8"/>
        <v>5466.89</v>
      </c>
    </row>
    <row r="570" spans="1:18" x14ac:dyDescent="0.25">
      <c r="A570" t="s">
        <v>87</v>
      </c>
      <c r="B570" t="s">
        <v>125</v>
      </c>
      <c r="C570" t="s">
        <v>186</v>
      </c>
      <c r="D570" t="s">
        <v>111</v>
      </c>
      <c r="E570" t="s">
        <v>119</v>
      </c>
      <c r="F570" t="s">
        <v>118</v>
      </c>
      <c r="G570" t="s">
        <v>182</v>
      </c>
      <c r="H570" t="s">
        <v>276</v>
      </c>
      <c r="I570">
        <v>7083</v>
      </c>
      <c r="J570" s="19">
        <v>805152.73</v>
      </c>
      <c r="K570" s="20">
        <v>0.80072734219064157</v>
      </c>
      <c r="L570" s="19">
        <v>1005526.71</v>
      </c>
      <c r="M570" s="21">
        <v>5.4491074537089124E-3</v>
      </c>
      <c r="N570" s="19">
        <v>90.77</v>
      </c>
      <c r="O570">
        <v>38</v>
      </c>
      <c r="P570" s="22">
        <v>2596.1999999999998</v>
      </c>
      <c r="Q570">
        <v>0</v>
      </c>
      <c r="R570" s="19">
        <f t="shared" si="8"/>
        <v>2596.1999999999998</v>
      </c>
    </row>
    <row r="571" spans="1:18" x14ac:dyDescent="0.25">
      <c r="A571" t="s">
        <v>88</v>
      </c>
      <c r="B571" t="s">
        <v>138</v>
      </c>
      <c r="C571" t="s">
        <v>220</v>
      </c>
      <c r="D571" t="s">
        <v>156</v>
      </c>
      <c r="E571" t="s">
        <v>114</v>
      </c>
      <c r="F571" t="s">
        <v>135</v>
      </c>
      <c r="G571" t="s">
        <v>182</v>
      </c>
      <c r="H571" t="s">
        <v>276</v>
      </c>
      <c r="I571">
        <v>50953</v>
      </c>
      <c r="J571" s="19">
        <v>590330.15</v>
      </c>
      <c r="K571" s="20">
        <v>0.86445085192603377</v>
      </c>
      <c r="L571" s="19">
        <v>682896.14</v>
      </c>
      <c r="M571" s="24">
        <v>1.8908248060466634E-2</v>
      </c>
      <c r="N571" s="19">
        <v>26.16</v>
      </c>
      <c r="O571">
        <v>963</v>
      </c>
      <c r="P571" s="19">
        <v>20525.12</v>
      </c>
      <c r="Q571" s="19">
        <v>341.02</v>
      </c>
      <c r="R571" s="19">
        <f t="shared" si="8"/>
        <v>20866.14</v>
      </c>
    </row>
    <row r="572" spans="1:18" x14ac:dyDescent="0.25">
      <c r="A572" t="s">
        <v>88</v>
      </c>
      <c r="B572" t="s">
        <v>138</v>
      </c>
      <c r="C572" t="s">
        <v>221</v>
      </c>
      <c r="D572" t="s">
        <v>160</v>
      </c>
      <c r="E572" t="s">
        <v>114</v>
      </c>
      <c r="F572" t="s">
        <v>135</v>
      </c>
      <c r="G572" t="s">
        <v>182</v>
      </c>
      <c r="H572" t="s">
        <v>276</v>
      </c>
      <c r="I572">
        <v>48820</v>
      </c>
      <c r="J572" s="19">
        <v>590330.15</v>
      </c>
      <c r="K572" s="20">
        <v>0.86445085192603377</v>
      </c>
      <c r="L572" s="19">
        <v>682896.14</v>
      </c>
      <c r="M572" s="24">
        <v>2.0296386318432932E-2</v>
      </c>
      <c r="N572" s="22">
        <v>24.2</v>
      </c>
      <c r="O572">
        <v>990</v>
      </c>
      <c r="P572" s="19">
        <v>19519.66</v>
      </c>
      <c r="Q572" s="19">
        <v>216.89</v>
      </c>
      <c r="R572" s="19">
        <f t="shared" si="8"/>
        <v>19736.55</v>
      </c>
    </row>
    <row r="573" spans="1:18" x14ac:dyDescent="0.25">
      <c r="A573" t="s">
        <v>88</v>
      </c>
      <c r="B573" t="s">
        <v>138</v>
      </c>
      <c r="C573" t="s">
        <v>222</v>
      </c>
      <c r="D573" t="s">
        <v>126</v>
      </c>
      <c r="E573" t="s">
        <v>114</v>
      </c>
      <c r="F573" t="s">
        <v>223</v>
      </c>
      <c r="G573" t="s">
        <v>182</v>
      </c>
      <c r="H573" t="s">
        <v>276</v>
      </c>
      <c r="I573">
        <v>13645</v>
      </c>
      <c r="J573" s="19">
        <v>590330.15</v>
      </c>
      <c r="K573" s="20">
        <v>0.86445085192603377</v>
      </c>
      <c r="L573" s="19">
        <v>682896.14</v>
      </c>
      <c r="M573" s="24">
        <v>1.8908248060466634E-2</v>
      </c>
      <c r="N573" s="19">
        <v>26.16</v>
      </c>
      <c r="O573">
        <v>258</v>
      </c>
      <c r="P573" s="19">
        <v>5498.94</v>
      </c>
      <c r="Q573" s="19">
        <v>21.32</v>
      </c>
      <c r="R573" s="19">
        <f t="shared" si="8"/>
        <v>5520.2599999999993</v>
      </c>
    </row>
    <row r="574" spans="1:18" x14ac:dyDescent="0.25">
      <c r="A574" t="s">
        <v>88</v>
      </c>
      <c r="B574" t="s">
        <v>138</v>
      </c>
      <c r="C574" t="s">
        <v>224</v>
      </c>
      <c r="D574" t="s">
        <v>126</v>
      </c>
      <c r="E574" t="s">
        <v>127</v>
      </c>
      <c r="F574" t="s">
        <v>223</v>
      </c>
      <c r="G574" t="s">
        <v>182</v>
      </c>
      <c r="H574" t="s">
        <v>276</v>
      </c>
      <c r="I574">
        <v>2501</v>
      </c>
      <c r="J574" s="19">
        <v>590330.15</v>
      </c>
      <c r="K574" s="20">
        <v>0.86445085192603377</v>
      </c>
      <c r="L574" s="19">
        <v>682896.14</v>
      </c>
      <c r="M574" s="24">
        <v>1.8908248060466634E-2</v>
      </c>
      <c r="N574" s="19">
        <v>107.29</v>
      </c>
      <c r="O574">
        <v>47</v>
      </c>
      <c r="P574" s="19">
        <v>4097.5600000000004</v>
      </c>
      <c r="Q574">
        <v>0</v>
      </c>
      <c r="R574" s="19">
        <f t="shared" si="8"/>
        <v>4097.5600000000004</v>
      </c>
    </row>
    <row r="575" spans="1:18" x14ac:dyDescent="0.25">
      <c r="A575" t="s">
        <v>88</v>
      </c>
      <c r="B575" t="s">
        <v>138</v>
      </c>
      <c r="C575" t="s">
        <v>225</v>
      </c>
      <c r="D575" t="s">
        <v>160</v>
      </c>
      <c r="E575" t="s">
        <v>127</v>
      </c>
      <c r="F575" t="s">
        <v>223</v>
      </c>
      <c r="G575" t="s">
        <v>182</v>
      </c>
      <c r="H575" t="s">
        <v>276</v>
      </c>
      <c r="I575">
        <v>3578</v>
      </c>
      <c r="J575" s="19">
        <v>590330.15</v>
      </c>
      <c r="K575" s="20">
        <v>0.86445085192603377</v>
      </c>
      <c r="L575" s="19">
        <v>682896.14</v>
      </c>
      <c r="M575" s="24">
        <v>2.0296386318432932E-2</v>
      </c>
      <c r="N575" s="19">
        <v>67.69</v>
      </c>
      <c r="O575">
        <v>72</v>
      </c>
      <c r="P575" s="19">
        <v>3960.27</v>
      </c>
      <c r="Q575" s="19">
        <v>-55.01</v>
      </c>
      <c r="R575" s="19">
        <f t="shared" si="8"/>
        <v>3905.2599999999998</v>
      </c>
    </row>
    <row r="576" spans="1:18" x14ac:dyDescent="0.25">
      <c r="A576" t="s">
        <v>88</v>
      </c>
      <c r="B576" t="s">
        <v>138</v>
      </c>
      <c r="C576" t="s">
        <v>226</v>
      </c>
      <c r="D576" t="s">
        <v>126</v>
      </c>
      <c r="E576" t="s">
        <v>119</v>
      </c>
      <c r="F576" t="s">
        <v>135</v>
      </c>
      <c r="G576" t="s">
        <v>182</v>
      </c>
      <c r="H576" t="s">
        <v>276</v>
      </c>
      <c r="I576">
        <v>1476</v>
      </c>
      <c r="J576" s="19">
        <v>590330.15</v>
      </c>
      <c r="K576" s="20">
        <v>0.86445085192603377</v>
      </c>
      <c r="L576" s="19">
        <v>682896.14</v>
      </c>
      <c r="M576" s="24">
        <v>1.8908248060466634E-2</v>
      </c>
      <c r="N576" s="19">
        <v>58.75</v>
      </c>
      <c r="O576">
        <v>27</v>
      </c>
      <c r="P576" s="19">
        <v>1288.96</v>
      </c>
      <c r="Q576">
        <v>0</v>
      </c>
      <c r="R576" s="19">
        <f t="shared" si="8"/>
        <v>1288.96</v>
      </c>
    </row>
    <row r="577" spans="1:18" x14ac:dyDescent="0.25">
      <c r="A577" t="s">
        <v>88</v>
      </c>
      <c r="B577" t="s">
        <v>138</v>
      </c>
      <c r="C577" t="s">
        <v>227</v>
      </c>
      <c r="D577" t="s">
        <v>160</v>
      </c>
      <c r="E577" t="s">
        <v>119</v>
      </c>
      <c r="F577" t="s">
        <v>135</v>
      </c>
      <c r="G577" t="s">
        <v>182</v>
      </c>
      <c r="H577" t="s">
        <v>276</v>
      </c>
      <c r="I577">
        <v>2068</v>
      </c>
      <c r="J577" s="19">
        <v>590330.15</v>
      </c>
      <c r="K577" s="20">
        <v>0.86445085192603377</v>
      </c>
      <c r="L577" s="19">
        <v>682896.14</v>
      </c>
      <c r="M577" s="24">
        <v>1.8984314364424552E-2</v>
      </c>
      <c r="N577" s="19">
        <v>58.69</v>
      </c>
      <c r="O577">
        <v>39</v>
      </c>
      <c r="P577" s="19">
        <v>1859.93</v>
      </c>
      <c r="Q577">
        <v>0</v>
      </c>
      <c r="R577" s="19">
        <f t="shared" si="8"/>
        <v>1859.93</v>
      </c>
    </row>
    <row r="578" spans="1:18" x14ac:dyDescent="0.25">
      <c r="A578" t="s">
        <v>89</v>
      </c>
      <c r="B578" t="s">
        <v>145</v>
      </c>
      <c r="C578" t="s">
        <v>228</v>
      </c>
      <c r="D578" t="s">
        <v>126</v>
      </c>
      <c r="E578" t="s">
        <v>114</v>
      </c>
      <c r="F578" t="s">
        <v>128</v>
      </c>
      <c r="G578" t="s">
        <v>182</v>
      </c>
      <c r="H578" t="s">
        <v>276</v>
      </c>
      <c r="I578">
        <v>112349</v>
      </c>
      <c r="J578" s="19">
        <v>3479204.34</v>
      </c>
      <c r="K578" s="20">
        <v>0.85114271111753115</v>
      </c>
      <c r="L578" s="19">
        <v>4087686.23</v>
      </c>
      <c r="M578" s="20">
        <v>2.8058798848767025E-2</v>
      </c>
      <c r="N578" s="19">
        <v>10.74</v>
      </c>
      <c r="O578">
        <v>3152</v>
      </c>
      <c r="P578" s="19">
        <v>27156.53</v>
      </c>
      <c r="Q578" s="22">
        <v>275.7</v>
      </c>
      <c r="R578" s="19">
        <f t="shared" ref="R578:R641" si="9">SUM(P578+Q578)</f>
        <v>27432.23</v>
      </c>
    </row>
    <row r="579" spans="1:18" x14ac:dyDescent="0.25">
      <c r="A579" t="s">
        <v>89</v>
      </c>
      <c r="B579" t="s">
        <v>145</v>
      </c>
      <c r="C579" t="s">
        <v>229</v>
      </c>
      <c r="D579" t="s">
        <v>161</v>
      </c>
      <c r="E579" t="s">
        <v>114</v>
      </c>
      <c r="F579" t="s">
        <v>128</v>
      </c>
      <c r="G579" t="s">
        <v>182</v>
      </c>
      <c r="H579" t="s">
        <v>276</v>
      </c>
      <c r="I579">
        <v>479705</v>
      </c>
      <c r="J579" s="19">
        <v>3479204.34</v>
      </c>
      <c r="K579" s="20">
        <v>0.85114271111753115</v>
      </c>
      <c r="L579" s="19">
        <v>4087686.23</v>
      </c>
      <c r="M579" s="24">
        <v>2.6622680244445279E-2</v>
      </c>
      <c r="N579" s="19">
        <v>10.86</v>
      </c>
      <c r="O579">
        <v>12771</v>
      </c>
      <c r="P579" s="19">
        <v>111259.85</v>
      </c>
      <c r="Q579" s="19">
        <v>862.48</v>
      </c>
      <c r="R579" s="19">
        <f t="shared" si="9"/>
        <v>112122.33</v>
      </c>
    </row>
    <row r="580" spans="1:18" x14ac:dyDescent="0.25">
      <c r="A580" t="s">
        <v>89</v>
      </c>
      <c r="B580" t="s">
        <v>145</v>
      </c>
      <c r="C580" t="s">
        <v>230</v>
      </c>
      <c r="D580" t="s">
        <v>151</v>
      </c>
      <c r="E580" t="s">
        <v>114</v>
      </c>
      <c r="F580" t="s">
        <v>128</v>
      </c>
      <c r="G580" t="s">
        <v>182</v>
      </c>
      <c r="H580" t="s">
        <v>276</v>
      </c>
      <c r="I580">
        <v>348042</v>
      </c>
      <c r="J580" s="19">
        <v>3479204.34</v>
      </c>
      <c r="K580" s="20">
        <v>0.85114271111753115</v>
      </c>
      <c r="L580" s="19">
        <v>4087686.23</v>
      </c>
      <c r="M580" s="24">
        <v>2.8972759458608308E-2</v>
      </c>
      <c r="N580" s="19">
        <v>10.15</v>
      </c>
      <c r="O580">
        <v>10083</v>
      </c>
      <c r="P580" s="19">
        <v>82099.320000000007</v>
      </c>
      <c r="Q580" s="19">
        <v>911.95</v>
      </c>
      <c r="R580" s="19">
        <f t="shared" si="9"/>
        <v>83011.27</v>
      </c>
    </row>
    <row r="581" spans="1:18" x14ac:dyDescent="0.25">
      <c r="A581" t="s">
        <v>89</v>
      </c>
      <c r="B581" t="s">
        <v>145</v>
      </c>
      <c r="C581" t="s">
        <v>231</v>
      </c>
      <c r="D581" t="s">
        <v>157</v>
      </c>
      <c r="E581" t="s">
        <v>114</v>
      </c>
      <c r="F581" t="s">
        <v>128</v>
      </c>
      <c r="G581" t="s">
        <v>182</v>
      </c>
      <c r="H581" t="s">
        <v>276</v>
      </c>
      <c r="I581">
        <v>16973</v>
      </c>
      <c r="J581" s="19">
        <v>3479204.34</v>
      </c>
      <c r="K581" s="20">
        <v>0.85114271111753115</v>
      </c>
      <c r="L581" s="19">
        <v>4087686.23</v>
      </c>
      <c r="M581" s="24">
        <v>2.6548518365382412E-2</v>
      </c>
      <c r="N581" s="22">
        <v>10.9</v>
      </c>
      <c r="O581">
        <v>450</v>
      </c>
      <c r="P581" s="22">
        <v>3934.8</v>
      </c>
      <c r="Q581" s="19">
        <v>69.959999999999994</v>
      </c>
      <c r="R581" s="19">
        <f t="shared" si="9"/>
        <v>4004.76</v>
      </c>
    </row>
    <row r="582" spans="1:18" x14ac:dyDescent="0.25">
      <c r="A582" t="s">
        <v>89</v>
      </c>
      <c r="B582" t="s">
        <v>145</v>
      </c>
      <c r="C582" t="s">
        <v>232</v>
      </c>
      <c r="D582" t="s">
        <v>162</v>
      </c>
      <c r="E582" t="s">
        <v>114</v>
      </c>
      <c r="F582" t="s">
        <v>233</v>
      </c>
      <c r="G582" t="s">
        <v>182</v>
      </c>
      <c r="H582" t="s">
        <v>276</v>
      </c>
      <c r="I582">
        <v>133494</v>
      </c>
      <c r="J582" s="19">
        <v>3479204.34</v>
      </c>
      <c r="K582" s="20">
        <v>0.85114271111753115</v>
      </c>
      <c r="L582" s="19">
        <v>4087686.23</v>
      </c>
      <c r="M582" s="24">
        <v>2.6548518365382412E-2</v>
      </c>
      <c r="N582" s="22">
        <v>10.9</v>
      </c>
      <c r="O582">
        <v>3544</v>
      </c>
      <c r="P582" s="19">
        <v>30988.74</v>
      </c>
      <c r="Q582" s="19">
        <v>445.94</v>
      </c>
      <c r="R582" s="19">
        <f t="shared" si="9"/>
        <v>31434.68</v>
      </c>
    </row>
    <row r="583" spans="1:18" x14ac:dyDescent="0.25">
      <c r="A583" t="s">
        <v>89</v>
      </c>
      <c r="B583" t="s">
        <v>145</v>
      </c>
      <c r="C583" t="s">
        <v>234</v>
      </c>
      <c r="D583" t="s">
        <v>126</v>
      </c>
      <c r="E583" t="s">
        <v>127</v>
      </c>
      <c r="F583" t="s">
        <v>128</v>
      </c>
      <c r="G583" t="s">
        <v>182</v>
      </c>
      <c r="H583" t="s">
        <v>276</v>
      </c>
      <c r="I583">
        <v>17716</v>
      </c>
      <c r="J583" s="19">
        <v>3479204.34</v>
      </c>
      <c r="K583" s="20">
        <v>0.85114271111753115</v>
      </c>
      <c r="L583" s="19">
        <v>4087686.23</v>
      </c>
      <c r="M583" s="20">
        <v>2.8058798848767025E-2</v>
      </c>
      <c r="N583" s="19">
        <v>48.11</v>
      </c>
      <c r="O583">
        <v>497</v>
      </c>
      <c r="P583" s="19">
        <v>19130.310000000001</v>
      </c>
      <c r="Q583" s="19">
        <v>-192.46</v>
      </c>
      <c r="R583" s="19">
        <f t="shared" si="9"/>
        <v>18937.850000000002</v>
      </c>
    </row>
    <row r="584" spans="1:18" x14ac:dyDescent="0.25">
      <c r="A584" t="s">
        <v>89</v>
      </c>
      <c r="B584" t="s">
        <v>145</v>
      </c>
      <c r="C584" t="s">
        <v>235</v>
      </c>
      <c r="D584" t="s">
        <v>162</v>
      </c>
      <c r="E584" t="s">
        <v>127</v>
      </c>
      <c r="F584" t="s">
        <v>128</v>
      </c>
      <c r="G584" t="s">
        <v>182</v>
      </c>
      <c r="H584" t="s">
        <v>276</v>
      </c>
      <c r="I584">
        <v>30857</v>
      </c>
      <c r="J584" s="19">
        <v>3479204.34</v>
      </c>
      <c r="K584" s="20">
        <v>0.85114271111753115</v>
      </c>
      <c r="L584" s="19">
        <v>4087686.23</v>
      </c>
      <c r="M584" s="24">
        <v>2.6548518365382412E-2</v>
      </c>
      <c r="N584" s="19">
        <v>65.03</v>
      </c>
      <c r="O584">
        <v>819</v>
      </c>
      <c r="P584" s="19">
        <v>42611.61</v>
      </c>
      <c r="Q584" s="22">
        <v>-364.2</v>
      </c>
      <c r="R584" s="19">
        <f t="shared" si="9"/>
        <v>42247.41</v>
      </c>
    </row>
    <row r="585" spans="1:18" x14ac:dyDescent="0.25">
      <c r="A585" t="s">
        <v>89</v>
      </c>
      <c r="B585" t="s">
        <v>145</v>
      </c>
      <c r="C585" t="s">
        <v>236</v>
      </c>
      <c r="D585" t="s">
        <v>157</v>
      </c>
      <c r="E585" t="s">
        <v>127</v>
      </c>
      <c r="F585" t="s">
        <v>233</v>
      </c>
      <c r="G585" t="s">
        <v>179</v>
      </c>
      <c r="H585" t="s">
        <v>276</v>
      </c>
      <c r="I585">
        <v>5442</v>
      </c>
      <c r="J585" s="19">
        <v>3479204.34</v>
      </c>
      <c r="K585" s="20">
        <v>0.85114271111753115</v>
      </c>
      <c r="L585" s="19">
        <v>4087686.23</v>
      </c>
      <c r="N585" s="19">
        <v>61.83</v>
      </c>
      <c r="P585">
        <v>0</v>
      </c>
      <c r="Q585">
        <v>0</v>
      </c>
      <c r="R585" s="19">
        <f t="shared" si="9"/>
        <v>0</v>
      </c>
    </row>
    <row r="586" spans="1:18" x14ac:dyDescent="0.25">
      <c r="A586" t="s">
        <v>89</v>
      </c>
      <c r="B586" t="s">
        <v>145</v>
      </c>
      <c r="C586" t="s">
        <v>237</v>
      </c>
      <c r="D586" t="s">
        <v>126</v>
      </c>
      <c r="E586" t="s">
        <v>119</v>
      </c>
      <c r="F586" t="s">
        <v>128</v>
      </c>
      <c r="G586" t="s">
        <v>182</v>
      </c>
      <c r="H586" t="s">
        <v>276</v>
      </c>
      <c r="I586">
        <v>7057</v>
      </c>
      <c r="J586" s="19">
        <v>3479204.34</v>
      </c>
      <c r="K586" s="20">
        <v>0.85114271111753115</v>
      </c>
      <c r="L586" s="19">
        <v>4087686.23</v>
      </c>
      <c r="M586" s="20">
        <v>2.8058798848767025E-2</v>
      </c>
      <c r="N586" s="19">
        <v>22.74</v>
      </c>
      <c r="O586">
        <v>198</v>
      </c>
      <c r="P586" s="19">
        <v>3602.35</v>
      </c>
      <c r="Q586" s="19">
        <v>18.190000000000001</v>
      </c>
      <c r="R586" s="19">
        <f t="shared" si="9"/>
        <v>3620.54</v>
      </c>
    </row>
    <row r="587" spans="1:18" x14ac:dyDescent="0.25">
      <c r="A587" t="s">
        <v>89</v>
      </c>
      <c r="B587" t="s">
        <v>145</v>
      </c>
      <c r="C587" t="s">
        <v>238</v>
      </c>
      <c r="D587" t="s">
        <v>161</v>
      </c>
      <c r="E587" t="s">
        <v>119</v>
      </c>
      <c r="F587" t="s">
        <v>128</v>
      </c>
      <c r="G587" t="s">
        <v>182</v>
      </c>
      <c r="H587" t="s">
        <v>276</v>
      </c>
      <c r="I587">
        <v>21946</v>
      </c>
      <c r="J587" s="19">
        <v>3479204.34</v>
      </c>
      <c r="K587" s="20">
        <v>0.85114271111753115</v>
      </c>
      <c r="L587" s="19">
        <v>4087686.23</v>
      </c>
      <c r="M587" s="24">
        <v>2.6622680244445279E-2</v>
      </c>
      <c r="N587" s="19">
        <v>23.79</v>
      </c>
      <c r="O587">
        <v>584</v>
      </c>
      <c r="P587" s="19">
        <v>11115.72</v>
      </c>
      <c r="Q587">
        <v>0</v>
      </c>
      <c r="R587" s="19">
        <f t="shared" si="9"/>
        <v>11115.72</v>
      </c>
    </row>
    <row r="588" spans="1:18" x14ac:dyDescent="0.25">
      <c r="A588" t="s">
        <v>89</v>
      </c>
      <c r="B588" t="s">
        <v>145</v>
      </c>
      <c r="C588" t="s">
        <v>239</v>
      </c>
      <c r="D588" t="s">
        <v>162</v>
      </c>
      <c r="E588" t="s">
        <v>119</v>
      </c>
      <c r="F588" t="s">
        <v>128</v>
      </c>
      <c r="G588" t="s">
        <v>182</v>
      </c>
      <c r="H588" t="s">
        <v>276</v>
      </c>
      <c r="I588">
        <v>10097</v>
      </c>
      <c r="J588" s="19">
        <v>3479204.34</v>
      </c>
      <c r="K588" s="20">
        <v>0.85114271111753115</v>
      </c>
      <c r="L588" s="19">
        <v>4087686.23</v>
      </c>
      <c r="M588" s="24">
        <v>2.6548518365382405E-2</v>
      </c>
      <c r="N588" s="19">
        <v>23.86</v>
      </c>
      <c r="O588">
        <v>268</v>
      </c>
      <c r="P588" s="19">
        <v>5116.0600000000004</v>
      </c>
      <c r="Q588">
        <v>0</v>
      </c>
      <c r="R588" s="19">
        <f t="shared" si="9"/>
        <v>5116.0600000000004</v>
      </c>
    </row>
    <row r="589" spans="1:18" x14ac:dyDescent="0.25">
      <c r="A589" t="s">
        <v>90</v>
      </c>
      <c r="B589" t="s">
        <v>125</v>
      </c>
      <c r="C589" t="s">
        <v>187</v>
      </c>
      <c r="D589" t="s">
        <v>126</v>
      </c>
      <c r="E589" t="s">
        <v>114</v>
      </c>
      <c r="F589" t="s">
        <v>118</v>
      </c>
      <c r="G589" t="s">
        <v>182</v>
      </c>
      <c r="H589" t="s">
        <v>276</v>
      </c>
      <c r="I589">
        <v>315798</v>
      </c>
      <c r="J589" s="19">
        <v>4424884.4400000004</v>
      </c>
      <c r="K589" s="20">
        <v>0.96615066185308596</v>
      </c>
      <c r="L589" s="19">
        <v>4579911.41</v>
      </c>
      <c r="M589" s="24">
        <v>2.357631314914526E-2</v>
      </c>
      <c r="N589" s="19">
        <v>33.78</v>
      </c>
      <c r="O589">
        <v>7445</v>
      </c>
      <c r="P589" s="19">
        <v>229007.95</v>
      </c>
      <c r="Q589" s="19">
        <v>2183.96</v>
      </c>
      <c r="R589" s="19">
        <f t="shared" si="9"/>
        <v>231191.91</v>
      </c>
    </row>
    <row r="590" spans="1:18" x14ac:dyDescent="0.25">
      <c r="A590" t="s">
        <v>90</v>
      </c>
      <c r="B590" t="s">
        <v>125</v>
      </c>
      <c r="C590" t="s">
        <v>178</v>
      </c>
      <c r="D590" t="s">
        <v>158</v>
      </c>
      <c r="E590" t="s">
        <v>114</v>
      </c>
      <c r="F590" t="s">
        <v>118</v>
      </c>
      <c r="G590" t="s">
        <v>179</v>
      </c>
      <c r="H590" t="s">
        <v>276</v>
      </c>
      <c r="I590">
        <v>226939</v>
      </c>
      <c r="J590" s="19">
        <v>4424884.4400000004</v>
      </c>
      <c r="K590" s="20">
        <v>0.96615066185308596</v>
      </c>
      <c r="L590" s="19">
        <v>4579911.41</v>
      </c>
      <c r="N590" s="19">
        <v>10.98</v>
      </c>
      <c r="P590">
        <v>0</v>
      </c>
      <c r="Q590">
        <v>0</v>
      </c>
      <c r="R590" s="19">
        <f t="shared" si="9"/>
        <v>0</v>
      </c>
    </row>
    <row r="591" spans="1:18" x14ac:dyDescent="0.25">
      <c r="A591" t="s">
        <v>90</v>
      </c>
      <c r="B591" t="s">
        <v>125</v>
      </c>
      <c r="C591" t="s">
        <v>180</v>
      </c>
      <c r="D591" t="s">
        <v>157</v>
      </c>
      <c r="E591" t="s">
        <v>114</v>
      </c>
      <c r="F591" t="s">
        <v>181</v>
      </c>
      <c r="G591" t="s">
        <v>182</v>
      </c>
      <c r="H591" t="s">
        <v>276</v>
      </c>
      <c r="I591">
        <v>45726</v>
      </c>
      <c r="J591" s="19">
        <v>4424884.4400000004</v>
      </c>
      <c r="K591" s="20">
        <v>0.96615066185308596</v>
      </c>
      <c r="L591" s="19">
        <v>4579911.41</v>
      </c>
      <c r="M591" s="24">
        <v>2.3573102722883675E-2</v>
      </c>
      <c r="N591" s="19">
        <v>33.78</v>
      </c>
      <c r="O591">
        <v>1077</v>
      </c>
      <c r="P591" s="19">
        <v>33128.480000000003</v>
      </c>
      <c r="Q591" s="22">
        <v>461.4</v>
      </c>
      <c r="R591" s="19">
        <f t="shared" si="9"/>
        <v>33589.880000000005</v>
      </c>
    </row>
    <row r="592" spans="1:18" x14ac:dyDescent="0.25">
      <c r="A592" t="s">
        <v>90</v>
      </c>
      <c r="B592" t="s">
        <v>125</v>
      </c>
      <c r="C592" t="s">
        <v>183</v>
      </c>
      <c r="D592" t="s">
        <v>157</v>
      </c>
      <c r="E592" t="s">
        <v>127</v>
      </c>
      <c r="F592" t="s">
        <v>181</v>
      </c>
      <c r="G592" t="s">
        <v>182</v>
      </c>
      <c r="H592" t="s">
        <v>276</v>
      </c>
      <c r="I592">
        <v>17999</v>
      </c>
      <c r="J592" s="19">
        <v>4424884.4400000004</v>
      </c>
      <c r="K592" s="20">
        <v>0.96615066185308596</v>
      </c>
      <c r="L592" s="19">
        <v>4579911.41</v>
      </c>
      <c r="M592" s="24">
        <v>2.3573102722883672E-2</v>
      </c>
      <c r="N592" s="22">
        <v>135.6</v>
      </c>
      <c r="O592">
        <v>424</v>
      </c>
      <c r="P592" s="19">
        <v>52215.360000000001</v>
      </c>
      <c r="Q592" s="22">
        <v>-246.3</v>
      </c>
      <c r="R592" s="19">
        <f t="shared" si="9"/>
        <v>51969.06</v>
      </c>
    </row>
    <row r="593" spans="1:18" x14ac:dyDescent="0.25">
      <c r="A593" t="s">
        <v>90</v>
      </c>
      <c r="B593" t="s">
        <v>125</v>
      </c>
      <c r="C593" t="s">
        <v>184</v>
      </c>
      <c r="D593" t="s">
        <v>160</v>
      </c>
      <c r="E593" t="s">
        <v>127</v>
      </c>
      <c r="F593" t="s">
        <v>181</v>
      </c>
      <c r="G593" t="s">
        <v>179</v>
      </c>
      <c r="H593" t="s">
        <v>276</v>
      </c>
      <c r="I593">
        <v>16029</v>
      </c>
      <c r="J593" s="19">
        <v>4424884.4400000004</v>
      </c>
      <c r="K593" s="20">
        <v>0.96615066185308596</v>
      </c>
      <c r="L593" s="19">
        <v>4579911.41</v>
      </c>
      <c r="N593" s="19">
        <v>30.27</v>
      </c>
      <c r="P593">
        <v>0</v>
      </c>
      <c r="Q593">
        <v>0</v>
      </c>
      <c r="R593" s="19">
        <f t="shared" si="9"/>
        <v>0</v>
      </c>
    </row>
    <row r="594" spans="1:18" x14ac:dyDescent="0.25">
      <c r="A594" t="s">
        <v>90</v>
      </c>
      <c r="B594" t="s">
        <v>125</v>
      </c>
      <c r="C594" t="s">
        <v>185</v>
      </c>
      <c r="D594" t="s">
        <v>126</v>
      </c>
      <c r="E594" t="s">
        <v>119</v>
      </c>
      <c r="F594" t="s">
        <v>118</v>
      </c>
      <c r="G594" t="s">
        <v>182</v>
      </c>
      <c r="H594" t="s">
        <v>276</v>
      </c>
      <c r="I594">
        <v>15486</v>
      </c>
      <c r="J594" s="19">
        <v>4424884.4400000004</v>
      </c>
      <c r="K594" s="20">
        <v>0.96615066185308596</v>
      </c>
      <c r="L594" s="19">
        <v>4579911.41</v>
      </c>
      <c r="M594" s="24">
        <v>2.357631314914526E-2</v>
      </c>
      <c r="N594" s="19">
        <v>90.79</v>
      </c>
      <c r="O594">
        <v>365</v>
      </c>
      <c r="P594" s="19">
        <v>30095.64</v>
      </c>
      <c r="Q594">
        <v>0</v>
      </c>
      <c r="R594" s="19">
        <f t="shared" si="9"/>
        <v>30095.64</v>
      </c>
    </row>
    <row r="595" spans="1:18" x14ac:dyDescent="0.25">
      <c r="A595" t="s">
        <v>90</v>
      </c>
      <c r="B595" t="s">
        <v>125</v>
      </c>
      <c r="C595" t="s">
        <v>186</v>
      </c>
      <c r="D595" t="s">
        <v>111</v>
      </c>
      <c r="E595" t="s">
        <v>119</v>
      </c>
      <c r="F595" t="s">
        <v>118</v>
      </c>
      <c r="G595" t="s">
        <v>182</v>
      </c>
      <c r="H595" t="s">
        <v>276</v>
      </c>
      <c r="I595">
        <v>7083</v>
      </c>
      <c r="J595" s="19">
        <v>4424884.4400000004</v>
      </c>
      <c r="K595" s="20">
        <v>0.96615066185308596</v>
      </c>
      <c r="L595" s="19">
        <v>4579911.41</v>
      </c>
      <c r="M595" s="24">
        <v>2.4819260546104737E-2</v>
      </c>
      <c r="N595" s="19">
        <v>90.77</v>
      </c>
      <c r="O595">
        <v>175</v>
      </c>
      <c r="P595" s="19">
        <v>14426.24</v>
      </c>
      <c r="Q595">
        <v>0</v>
      </c>
      <c r="R595" s="19">
        <f t="shared" si="9"/>
        <v>14426.24</v>
      </c>
    </row>
    <row r="596" spans="1:18" x14ac:dyDescent="0.25">
      <c r="A596" t="s">
        <v>91</v>
      </c>
      <c r="B596" t="s">
        <v>125</v>
      </c>
      <c r="C596" t="s">
        <v>187</v>
      </c>
      <c r="D596" t="s">
        <v>126</v>
      </c>
      <c r="E596" t="s">
        <v>114</v>
      </c>
      <c r="F596" t="s">
        <v>118</v>
      </c>
      <c r="G596" t="s">
        <v>182</v>
      </c>
      <c r="H596" t="s">
        <v>276</v>
      </c>
      <c r="I596">
        <v>315798</v>
      </c>
      <c r="J596" s="19">
        <v>4254984.54</v>
      </c>
      <c r="K596" s="20">
        <v>0.82630462857141851</v>
      </c>
      <c r="L596" s="22">
        <v>5149413.9000000004</v>
      </c>
      <c r="M596" s="24">
        <v>2.650797881720629E-2</v>
      </c>
      <c r="N596" s="19">
        <v>33.78</v>
      </c>
      <c r="O596">
        <v>8371</v>
      </c>
      <c r="P596" s="22">
        <v>220220.9</v>
      </c>
      <c r="Q596" s="19">
        <v>2104.59</v>
      </c>
      <c r="R596" s="19">
        <f t="shared" si="9"/>
        <v>222325.49</v>
      </c>
    </row>
    <row r="597" spans="1:18" x14ac:dyDescent="0.25">
      <c r="A597" t="s">
        <v>91</v>
      </c>
      <c r="B597" t="s">
        <v>125</v>
      </c>
      <c r="C597" t="s">
        <v>178</v>
      </c>
      <c r="D597" t="s">
        <v>158</v>
      </c>
      <c r="E597" t="s">
        <v>114</v>
      </c>
      <c r="F597" t="s">
        <v>118</v>
      </c>
      <c r="G597" t="s">
        <v>179</v>
      </c>
      <c r="H597" t="s">
        <v>276</v>
      </c>
      <c r="I597">
        <v>226939</v>
      </c>
      <c r="J597" s="19">
        <v>4254984.54</v>
      </c>
      <c r="K597" s="20">
        <v>0.82630462857141851</v>
      </c>
      <c r="L597" s="22">
        <v>5149413.9000000004</v>
      </c>
      <c r="N597" s="19">
        <v>10.98</v>
      </c>
      <c r="P597">
        <v>0</v>
      </c>
      <c r="Q597">
        <v>0</v>
      </c>
      <c r="R597" s="19">
        <f t="shared" si="9"/>
        <v>0</v>
      </c>
    </row>
    <row r="598" spans="1:18" x14ac:dyDescent="0.25">
      <c r="A598" t="s">
        <v>91</v>
      </c>
      <c r="B598" t="s">
        <v>125</v>
      </c>
      <c r="C598" t="s">
        <v>180</v>
      </c>
      <c r="D598" t="s">
        <v>157</v>
      </c>
      <c r="E598" t="s">
        <v>114</v>
      </c>
      <c r="F598" t="s">
        <v>181</v>
      </c>
      <c r="G598" t="s">
        <v>182</v>
      </c>
      <c r="H598" t="s">
        <v>276</v>
      </c>
      <c r="I598">
        <v>45726</v>
      </c>
      <c r="J598" s="19">
        <v>4254984.54</v>
      </c>
      <c r="K598" s="20">
        <v>0.82630462857141851</v>
      </c>
      <c r="L598" s="22">
        <v>5149413.9000000004</v>
      </c>
      <c r="M598" s="24">
        <v>2.650436918109406E-2</v>
      </c>
      <c r="N598" s="19">
        <v>33.78</v>
      </c>
      <c r="O598">
        <v>1211</v>
      </c>
      <c r="P598" s="22">
        <v>31858.5</v>
      </c>
      <c r="Q598" s="19">
        <v>420.92</v>
      </c>
      <c r="R598" s="19">
        <f t="shared" si="9"/>
        <v>32279.42</v>
      </c>
    </row>
    <row r="599" spans="1:18" x14ac:dyDescent="0.25">
      <c r="A599" t="s">
        <v>91</v>
      </c>
      <c r="B599" t="s">
        <v>125</v>
      </c>
      <c r="C599" t="s">
        <v>183</v>
      </c>
      <c r="D599" t="s">
        <v>157</v>
      </c>
      <c r="E599" t="s">
        <v>127</v>
      </c>
      <c r="F599" t="s">
        <v>181</v>
      </c>
      <c r="G599" t="s">
        <v>182</v>
      </c>
      <c r="H599" t="s">
        <v>276</v>
      </c>
      <c r="I599">
        <v>17999</v>
      </c>
      <c r="J599" s="19">
        <v>4254984.54</v>
      </c>
      <c r="K599" s="20">
        <v>0.82630462857141851</v>
      </c>
      <c r="L599" s="22">
        <v>5149413.9000000004</v>
      </c>
      <c r="M599" s="24">
        <v>2.6504369181094056E-2</v>
      </c>
      <c r="N599" s="22">
        <v>135.6</v>
      </c>
      <c r="O599">
        <v>477</v>
      </c>
      <c r="P599" s="19">
        <v>50239.59</v>
      </c>
      <c r="Q599" s="19">
        <v>-105.33</v>
      </c>
      <c r="R599" s="19">
        <f t="shared" si="9"/>
        <v>50134.259999999995</v>
      </c>
    </row>
    <row r="600" spans="1:18" x14ac:dyDescent="0.25">
      <c r="A600" t="s">
        <v>91</v>
      </c>
      <c r="B600" t="s">
        <v>125</v>
      </c>
      <c r="C600" t="s">
        <v>184</v>
      </c>
      <c r="D600" t="s">
        <v>160</v>
      </c>
      <c r="E600" t="s">
        <v>127</v>
      </c>
      <c r="F600" t="s">
        <v>181</v>
      </c>
      <c r="G600" t="s">
        <v>179</v>
      </c>
      <c r="H600" t="s">
        <v>276</v>
      </c>
      <c r="I600">
        <v>16029</v>
      </c>
      <c r="J600" s="19">
        <v>4254984.54</v>
      </c>
      <c r="K600" s="20">
        <v>0.82630462857141851</v>
      </c>
      <c r="L600" s="22">
        <v>5149413.9000000004</v>
      </c>
      <c r="N600" s="19">
        <v>30.27</v>
      </c>
      <c r="P600">
        <v>0</v>
      </c>
      <c r="Q600">
        <v>0</v>
      </c>
      <c r="R600" s="19">
        <f t="shared" si="9"/>
        <v>0</v>
      </c>
    </row>
    <row r="601" spans="1:18" x14ac:dyDescent="0.25">
      <c r="A601" t="s">
        <v>91</v>
      </c>
      <c r="B601" t="s">
        <v>125</v>
      </c>
      <c r="C601" t="s">
        <v>185</v>
      </c>
      <c r="D601" t="s">
        <v>126</v>
      </c>
      <c r="E601" t="s">
        <v>119</v>
      </c>
      <c r="F601" t="s">
        <v>118</v>
      </c>
      <c r="G601" t="s">
        <v>182</v>
      </c>
      <c r="H601" t="s">
        <v>276</v>
      </c>
      <c r="I601">
        <v>15486</v>
      </c>
      <c r="J601" s="19">
        <v>4254984.54</v>
      </c>
      <c r="K601" s="20">
        <v>0.82630462857141851</v>
      </c>
      <c r="L601" s="22">
        <v>5149413.9000000004</v>
      </c>
      <c r="M601" s="24">
        <v>2.650797881720629E-2</v>
      </c>
      <c r="N601" s="19">
        <v>90.79</v>
      </c>
      <c r="O601">
        <v>410</v>
      </c>
      <c r="P601" s="19">
        <v>28912.78</v>
      </c>
      <c r="Q601">
        <v>0</v>
      </c>
      <c r="R601" s="19">
        <f t="shared" si="9"/>
        <v>28912.78</v>
      </c>
    </row>
    <row r="602" spans="1:18" x14ac:dyDescent="0.25">
      <c r="A602" t="s">
        <v>91</v>
      </c>
      <c r="B602" t="s">
        <v>125</v>
      </c>
      <c r="C602" t="s">
        <v>186</v>
      </c>
      <c r="D602" t="s">
        <v>111</v>
      </c>
      <c r="E602" t="s">
        <v>119</v>
      </c>
      <c r="F602" t="s">
        <v>118</v>
      </c>
      <c r="G602" t="s">
        <v>182</v>
      </c>
      <c r="H602" t="s">
        <v>276</v>
      </c>
      <c r="I602">
        <v>7083</v>
      </c>
      <c r="J602" s="19">
        <v>4254984.54</v>
      </c>
      <c r="K602" s="20">
        <v>0.82630462857141851</v>
      </c>
      <c r="L602" s="22">
        <v>5149413.9000000004</v>
      </c>
      <c r="M602" s="24">
        <v>2.7905484146435337E-2</v>
      </c>
      <c r="N602" s="19">
        <v>90.77</v>
      </c>
      <c r="O602">
        <v>197</v>
      </c>
      <c r="P602" s="19">
        <v>13889.18</v>
      </c>
      <c r="Q602">
        <v>0</v>
      </c>
      <c r="R602" s="19">
        <f t="shared" si="9"/>
        <v>13889.18</v>
      </c>
    </row>
    <row r="603" spans="1:18" x14ac:dyDescent="0.25">
      <c r="A603" t="s">
        <v>92</v>
      </c>
      <c r="B603" t="s">
        <v>120</v>
      </c>
      <c r="C603" t="s">
        <v>210</v>
      </c>
      <c r="D603" t="s">
        <v>160</v>
      </c>
      <c r="E603" t="s">
        <v>114</v>
      </c>
      <c r="F603" t="s">
        <v>113</v>
      </c>
      <c r="G603" t="s">
        <v>182</v>
      </c>
      <c r="H603" t="s">
        <v>276</v>
      </c>
      <c r="I603">
        <v>174124</v>
      </c>
      <c r="J603" s="19">
        <v>5595.88</v>
      </c>
      <c r="K603" s="20">
        <v>0.78275988926983275</v>
      </c>
      <c r="L603" s="19">
        <v>7148.91</v>
      </c>
      <c r="M603" s="25">
        <v>1.0511333933140624E-4</v>
      </c>
      <c r="N603" s="19">
        <v>12.15</v>
      </c>
      <c r="O603">
        <v>18</v>
      </c>
      <c r="P603" s="19">
        <v>161.35</v>
      </c>
      <c r="Q603">
        <v>0</v>
      </c>
      <c r="R603" s="19">
        <f t="shared" si="9"/>
        <v>161.35</v>
      </c>
    </row>
    <row r="604" spans="1:18" x14ac:dyDescent="0.25">
      <c r="A604" t="s">
        <v>92</v>
      </c>
      <c r="B604" t="s">
        <v>120</v>
      </c>
      <c r="C604" t="s">
        <v>211</v>
      </c>
      <c r="D604" t="s">
        <v>150</v>
      </c>
      <c r="E604" t="s">
        <v>114</v>
      </c>
      <c r="F604" t="s">
        <v>113</v>
      </c>
      <c r="G604" t="s">
        <v>182</v>
      </c>
      <c r="H604" t="s">
        <v>276</v>
      </c>
      <c r="I604">
        <v>163659</v>
      </c>
      <c r="J604" s="19">
        <v>5595.88</v>
      </c>
      <c r="K604" s="20">
        <v>0.78275988926983275</v>
      </c>
      <c r="L604" s="19">
        <v>7148.91</v>
      </c>
      <c r="M604" s="25">
        <v>1.0511333933140622E-4</v>
      </c>
      <c r="N604" s="19">
        <v>12.15</v>
      </c>
      <c r="O604">
        <v>17</v>
      </c>
      <c r="P604" s="19">
        <v>152.38</v>
      </c>
      <c r="Q604" s="19">
        <v>8.9600000000000009</v>
      </c>
      <c r="R604" s="19">
        <f t="shared" si="9"/>
        <v>161.34</v>
      </c>
    </row>
    <row r="605" spans="1:18" x14ac:dyDescent="0.25">
      <c r="A605" t="s">
        <v>92</v>
      </c>
      <c r="B605" t="s">
        <v>120</v>
      </c>
      <c r="C605" t="s">
        <v>212</v>
      </c>
      <c r="D605" t="s">
        <v>111</v>
      </c>
      <c r="E605" t="s">
        <v>114</v>
      </c>
      <c r="F605" t="s">
        <v>113</v>
      </c>
      <c r="G605" t="s">
        <v>182</v>
      </c>
      <c r="H605" t="s">
        <v>276</v>
      </c>
      <c r="I605">
        <v>36762</v>
      </c>
      <c r="J605" s="19">
        <v>5595.88</v>
      </c>
      <c r="K605" s="20">
        <v>0.78275988926983275</v>
      </c>
      <c r="L605" s="19">
        <v>7148.91</v>
      </c>
      <c r="M605" s="25">
        <v>1.0511333933140624E-4</v>
      </c>
      <c r="N605" s="19">
        <v>12.15</v>
      </c>
      <c r="O605">
        <v>3</v>
      </c>
      <c r="P605" s="19">
        <v>26.89</v>
      </c>
      <c r="Q605">
        <v>0</v>
      </c>
      <c r="R605" s="19">
        <f t="shared" si="9"/>
        <v>26.89</v>
      </c>
    </row>
    <row r="606" spans="1:18" x14ac:dyDescent="0.25">
      <c r="A606" t="s">
        <v>92</v>
      </c>
      <c r="B606" t="s">
        <v>120</v>
      </c>
      <c r="C606" t="s">
        <v>213</v>
      </c>
      <c r="D606" t="s">
        <v>126</v>
      </c>
      <c r="E606" t="s">
        <v>114</v>
      </c>
      <c r="F606" t="s">
        <v>214</v>
      </c>
      <c r="G606" t="s">
        <v>179</v>
      </c>
      <c r="H606" t="s">
        <v>276</v>
      </c>
      <c r="I606">
        <v>15802</v>
      </c>
      <c r="J606" s="19">
        <v>5595.88</v>
      </c>
      <c r="K606" s="20">
        <v>0.78275988926983275</v>
      </c>
      <c r="L606" s="19">
        <v>7148.91</v>
      </c>
      <c r="N606" s="22">
        <v>11.3</v>
      </c>
      <c r="P606">
        <v>0</v>
      </c>
      <c r="Q606">
        <v>0</v>
      </c>
      <c r="R606" s="19">
        <f t="shared" si="9"/>
        <v>0</v>
      </c>
    </row>
    <row r="607" spans="1:18" x14ac:dyDescent="0.25">
      <c r="A607" t="s">
        <v>92</v>
      </c>
      <c r="B607" t="s">
        <v>120</v>
      </c>
      <c r="C607" t="s">
        <v>215</v>
      </c>
      <c r="D607" t="s">
        <v>126</v>
      </c>
      <c r="E607" t="s">
        <v>127</v>
      </c>
      <c r="F607" t="s">
        <v>113</v>
      </c>
      <c r="G607" t="s">
        <v>179</v>
      </c>
      <c r="H607" t="s">
        <v>276</v>
      </c>
      <c r="I607">
        <v>4945</v>
      </c>
      <c r="J607" s="19">
        <v>5595.88</v>
      </c>
      <c r="K607" s="20">
        <v>0.78275988926983275</v>
      </c>
      <c r="L607" s="19">
        <v>7148.91</v>
      </c>
      <c r="N607" s="19">
        <v>49.27</v>
      </c>
      <c r="P607">
        <v>0</v>
      </c>
      <c r="Q607">
        <v>0</v>
      </c>
      <c r="R607" s="19">
        <f t="shared" si="9"/>
        <v>0</v>
      </c>
    </row>
    <row r="608" spans="1:18" x14ac:dyDescent="0.25">
      <c r="A608" t="s">
        <v>92</v>
      </c>
      <c r="B608" t="s">
        <v>120</v>
      </c>
      <c r="C608" t="s">
        <v>216</v>
      </c>
      <c r="D608" t="s">
        <v>157</v>
      </c>
      <c r="E608" t="s">
        <v>127</v>
      </c>
      <c r="F608" t="s">
        <v>214</v>
      </c>
      <c r="G608" t="s">
        <v>182</v>
      </c>
      <c r="H608" t="s">
        <v>276</v>
      </c>
      <c r="I608">
        <v>3120</v>
      </c>
      <c r="J608" s="19">
        <v>5595.88</v>
      </c>
      <c r="K608" s="20">
        <v>0.78275988926983275</v>
      </c>
      <c r="L608" s="19">
        <v>7148.91</v>
      </c>
      <c r="M608" s="25">
        <v>1.0511333933140624E-4</v>
      </c>
      <c r="N608">
        <v>50</v>
      </c>
      <c r="O608">
        <v>0</v>
      </c>
      <c r="P608">
        <v>0</v>
      </c>
      <c r="Q608">
        <v>0</v>
      </c>
      <c r="R608" s="19">
        <f t="shared" si="9"/>
        <v>0</v>
      </c>
    </row>
    <row r="609" spans="1:18" x14ac:dyDescent="0.25">
      <c r="A609" t="s">
        <v>92</v>
      </c>
      <c r="B609" t="s">
        <v>120</v>
      </c>
      <c r="C609" t="s">
        <v>217</v>
      </c>
      <c r="D609" t="s">
        <v>160</v>
      </c>
      <c r="E609" t="s">
        <v>127</v>
      </c>
      <c r="F609" t="s">
        <v>214</v>
      </c>
      <c r="G609" t="s">
        <v>182</v>
      </c>
      <c r="H609" t="s">
        <v>276</v>
      </c>
      <c r="I609">
        <v>16705</v>
      </c>
      <c r="J609" s="19">
        <v>5595.88</v>
      </c>
      <c r="K609" s="20">
        <v>0.78275988926983275</v>
      </c>
      <c r="L609" s="19">
        <v>7148.91</v>
      </c>
      <c r="M609" s="25">
        <v>1.0511333933140622E-4</v>
      </c>
      <c r="N609">
        <v>50</v>
      </c>
      <c r="O609">
        <v>1</v>
      </c>
      <c r="P609" s="19">
        <v>36.79</v>
      </c>
      <c r="Q609">
        <v>0</v>
      </c>
      <c r="R609" s="19">
        <f t="shared" si="9"/>
        <v>36.79</v>
      </c>
    </row>
    <row r="610" spans="1:18" x14ac:dyDescent="0.25">
      <c r="A610" t="s">
        <v>92</v>
      </c>
      <c r="B610" t="s">
        <v>120</v>
      </c>
      <c r="C610" t="s">
        <v>218</v>
      </c>
      <c r="D610" t="s">
        <v>150</v>
      </c>
      <c r="E610" t="s">
        <v>119</v>
      </c>
      <c r="F610" t="s">
        <v>113</v>
      </c>
      <c r="G610" t="s">
        <v>182</v>
      </c>
      <c r="H610" t="s">
        <v>276</v>
      </c>
      <c r="I610">
        <v>7794</v>
      </c>
      <c r="J610" s="19">
        <v>5595.88</v>
      </c>
      <c r="K610" s="20">
        <v>0.78275988926983275</v>
      </c>
      <c r="L610" s="19">
        <v>7148.91</v>
      </c>
      <c r="M610" s="25">
        <v>1.0511333933140624E-4</v>
      </c>
      <c r="N610" s="19">
        <v>51.02</v>
      </c>
      <c r="O610">
        <v>0</v>
      </c>
      <c r="P610">
        <v>0</v>
      </c>
      <c r="Q610">
        <v>0</v>
      </c>
      <c r="R610" s="19">
        <f t="shared" si="9"/>
        <v>0</v>
      </c>
    </row>
    <row r="611" spans="1:18" x14ac:dyDescent="0.25">
      <c r="A611" t="s">
        <v>92</v>
      </c>
      <c r="B611" t="s">
        <v>120</v>
      </c>
      <c r="C611" t="s">
        <v>219</v>
      </c>
      <c r="D611" t="s">
        <v>160</v>
      </c>
      <c r="E611" t="s">
        <v>119</v>
      </c>
      <c r="F611" t="s">
        <v>113</v>
      </c>
      <c r="G611" t="s">
        <v>182</v>
      </c>
      <c r="H611" t="s">
        <v>276</v>
      </c>
      <c r="I611">
        <v>7051</v>
      </c>
      <c r="J611" s="19">
        <v>5595.88</v>
      </c>
      <c r="K611" s="20">
        <v>0.78275988926983275</v>
      </c>
      <c r="L611" s="19">
        <v>7148.91</v>
      </c>
      <c r="M611" s="25">
        <v>1.0511333933140624E-4</v>
      </c>
      <c r="N611" s="19">
        <v>51.02</v>
      </c>
      <c r="O611">
        <v>0</v>
      </c>
      <c r="P611">
        <v>0</v>
      </c>
      <c r="Q611">
        <v>0</v>
      </c>
      <c r="R611" s="19">
        <f t="shared" si="9"/>
        <v>0</v>
      </c>
    </row>
    <row r="612" spans="1:18" x14ac:dyDescent="0.25">
      <c r="A612" t="s">
        <v>93</v>
      </c>
      <c r="B612" t="s">
        <v>115</v>
      </c>
      <c r="C612" t="s">
        <v>210</v>
      </c>
      <c r="D612" t="s">
        <v>160</v>
      </c>
      <c r="E612" t="s">
        <v>114</v>
      </c>
      <c r="F612" t="s">
        <v>113</v>
      </c>
      <c r="G612" t="s">
        <v>182</v>
      </c>
      <c r="H612" t="s">
        <v>276</v>
      </c>
      <c r="I612">
        <v>174124</v>
      </c>
      <c r="J612" s="19">
        <v>3259601.15</v>
      </c>
      <c r="K612" s="20">
        <v>0.97047757986938188</v>
      </c>
      <c r="L612" s="19">
        <v>3358759.87</v>
      </c>
      <c r="M612" s="24">
        <v>4.9385216200514476E-2</v>
      </c>
      <c r="N612" s="19">
        <v>12.15</v>
      </c>
      <c r="O612">
        <v>8599</v>
      </c>
      <c r="P612" s="19">
        <v>95563.29</v>
      </c>
      <c r="Q612" s="22">
        <v>1155.8</v>
      </c>
      <c r="R612" s="19">
        <f t="shared" si="9"/>
        <v>96719.09</v>
      </c>
    </row>
    <row r="613" spans="1:18" x14ac:dyDescent="0.25">
      <c r="A613" t="s">
        <v>93</v>
      </c>
      <c r="B613" t="s">
        <v>115</v>
      </c>
      <c r="C613" t="s">
        <v>211</v>
      </c>
      <c r="D613" t="s">
        <v>150</v>
      </c>
      <c r="E613" t="s">
        <v>114</v>
      </c>
      <c r="F613" t="s">
        <v>113</v>
      </c>
      <c r="G613" t="s">
        <v>182</v>
      </c>
      <c r="H613" t="s">
        <v>276</v>
      </c>
      <c r="I613">
        <v>163659</v>
      </c>
      <c r="J613" s="19">
        <v>3259601.15</v>
      </c>
      <c r="K613" s="20">
        <v>0.97047757986938188</v>
      </c>
      <c r="L613" s="19">
        <v>3358759.87</v>
      </c>
      <c r="M613" s="24">
        <v>4.9385216200514462E-2</v>
      </c>
      <c r="N613" s="19">
        <v>12.15</v>
      </c>
      <c r="O613">
        <v>8082</v>
      </c>
      <c r="P613" s="19">
        <v>89817.71</v>
      </c>
      <c r="Q613" s="19">
        <v>800.18</v>
      </c>
      <c r="R613" s="19">
        <f t="shared" si="9"/>
        <v>90617.89</v>
      </c>
    </row>
    <row r="614" spans="1:18" x14ac:dyDescent="0.25">
      <c r="A614" t="s">
        <v>93</v>
      </c>
      <c r="B614" t="s">
        <v>115</v>
      </c>
      <c r="C614" t="s">
        <v>212</v>
      </c>
      <c r="D614" t="s">
        <v>111</v>
      </c>
      <c r="E614" t="s">
        <v>114</v>
      </c>
      <c r="F614" t="s">
        <v>113</v>
      </c>
      <c r="G614" t="s">
        <v>182</v>
      </c>
      <c r="H614" t="s">
        <v>276</v>
      </c>
      <c r="I614">
        <v>36762</v>
      </c>
      <c r="J614" s="19">
        <v>3259601.15</v>
      </c>
      <c r="K614" s="20">
        <v>0.97047757986938188</v>
      </c>
      <c r="L614" s="19">
        <v>3358759.87</v>
      </c>
      <c r="M614" s="24">
        <v>4.9385216200514476E-2</v>
      </c>
      <c r="N614" s="19">
        <v>12.15</v>
      </c>
      <c r="O614">
        <v>1815</v>
      </c>
      <c r="P614" s="19">
        <v>20170.64</v>
      </c>
      <c r="Q614" s="19">
        <v>244.49</v>
      </c>
      <c r="R614" s="19">
        <f t="shared" si="9"/>
        <v>20415.13</v>
      </c>
    </row>
    <row r="615" spans="1:18" x14ac:dyDescent="0.25">
      <c r="A615" t="s">
        <v>93</v>
      </c>
      <c r="B615" t="s">
        <v>115</v>
      </c>
      <c r="C615" t="s">
        <v>213</v>
      </c>
      <c r="D615" t="s">
        <v>126</v>
      </c>
      <c r="E615" t="s">
        <v>114</v>
      </c>
      <c r="F615" t="s">
        <v>214</v>
      </c>
      <c r="G615" t="s">
        <v>179</v>
      </c>
      <c r="H615" t="s">
        <v>276</v>
      </c>
      <c r="I615">
        <v>15802</v>
      </c>
      <c r="J615" s="19">
        <v>3259601.15</v>
      </c>
      <c r="K615" s="20">
        <v>0.97047757986938188</v>
      </c>
      <c r="L615" s="19">
        <v>3358759.87</v>
      </c>
      <c r="N615" s="22">
        <v>11.3</v>
      </c>
      <c r="P615">
        <v>0</v>
      </c>
      <c r="Q615">
        <v>0</v>
      </c>
      <c r="R615" s="19">
        <f t="shared" si="9"/>
        <v>0</v>
      </c>
    </row>
    <row r="616" spans="1:18" x14ac:dyDescent="0.25">
      <c r="A616" t="s">
        <v>93</v>
      </c>
      <c r="B616" t="s">
        <v>115</v>
      </c>
      <c r="C616" t="s">
        <v>215</v>
      </c>
      <c r="D616" t="s">
        <v>126</v>
      </c>
      <c r="E616" t="s">
        <v>127</v>
      </c>
      <c r="F616" t="s">
        <v>113</v>
      </c>
      <c r="G616" t="s">
        <v>179</v>
      </c>
      <c r="H616" t="s">
        <v>276</v>
      </c>
      <c r="I616">
        <v>4945</v>
      </c>
      <c r="J616" s="19">
        <v>3259601.15</v>
      </c>
      <c r="K616" s="20">
        <v>0.97047757986938188</v>
      </c>
      <c r="L616" s="19">
        <v>3358759.87</v>
      </c>
      <c r="N616" s="19">
        <v>49.27</v>
      </c>
      <c r="P616">
        <v>0</v>
      </c>
      <c r="Q616">
        <v>0</v>
      </c>
      <c r="R616" s="19">
        <f t="shared" si="9"/>
        <v>0</v>
      </c>
    </row>
    <row r="617" spans="1:18" x14ac:dyDescent="0.25">
      <c r="A617" t="s">
        <v>93</v>
      </c>
      <c r="B617" t="s">
        <v>115</v>
      </c>
      <c r="C617" t="s">
        <v>216</v>
      </c>
      <c r="D617" t="s">
        <v>157</v>
      </c>
      <c r="E617" t="s">
        <v>127</v>
      </c>
      <c r="F617" t="s">
        <v>214</v>
      </c>
      <c r="G617" t="s">
        <v>182</v>
      </c>
      <c r="H617" t="s">
        <v>276</v>
      </c>
      <c r="I617">
        <v>3120</v>
      </c>
      <c r="J617" s="19">
        <v>3259601.15</v>
      </c>
      <c r="K617" s="20">
        <v>0.97047757986938188</v>
      </c>
      <c r="L617" s="19">
        <v>3358759.87</v>
      </c>
      <c r="M617" s="24">
        <v>4.9385216200514476E-2</v>
      </c>
      <c r="N617">
        <v>50</v>
      </c>
      <c r="O617">
        <v>154</v>
      </c>
      <c r="P617" s="19">
        <v>7024.32</v>
      </c>
      <c r="Q617" s="19">
        <v>-91.23</v>
      </c>
      <c r="R617" s="19">
        <f t="shared" si="9"/>
        <v>6933.09</v>
      </c>
    </row>
    <row r="618" spans="1:18" x14ac:dyDescent="0.25">
      <c r="A618" t="s">
        <v>93</v>
      </c>
      <c r="B618" t="s">
        <v>115</v>
      </c>
      <c r="C618" t="s">
        <v>217</v>
      </c>
      <c r="D618" t="s">
        <v>160</v>
      </c>
      <c r="E618" t="s">
        <v>127</v>
      </c>
      <c r="F618" t="s">
        <v>214</v>
      </c>
      <c r="G618" t="s">
        <v>182</v>
      </c>
      <c r="H618" t="s">
        <v>276</v>
      </c>
      <c r="I618">
        <v>16705</v>
      </c>
      <c r="J618" s="19">
        <v>3259601.15</v>
      </c>
      <c r="K618" s="20">
        <v>0.97047757986938188</v>
      </c>
      <c r="L618" s="19">
        <v>3358759.87</v>
      </c>
      <c r="M618" s="24">
        <v>4.9385216200514462E-2</v>
      </c>
      <c r="N618">
        <v>50</v>
      </c>
      <c r="O618">
        <v>824</v>
      </c>
      <c r="P618" s="19">
        <v>37584.660000000003</v>
      </c>
      <c r="Q618" s="19">
        <v>-182.45</v>
      </c>
      <c r="R618" s="19">
        <f t="shared" si="9"/>
        <v>37402.210000000006</v>
      </c>
    </row>
    <row r="619" spans="1:18" x14ac:dyDescent="0.25">
      <c r="A619" t="s">
        <v>93</v>
      </c>
      <c r="B619" t="s">
        <v>115</v>
      </c>
      <c r="C619" t="s">
        <v>218</v>
      </c>
      <c r="D619" t="s">
        <v>150</v>
      </c>
      <c r="E619" t="s">
        <v>119</v>
      </c>
      <c r="F619" t="s">
        <v>113</v>
      </c>
      <c r="G619" t="s">
        <v>182</v>
      </c>
      <c r="H619" t="s">
        <v>276</v>
      </c>
      <c r="I619">
        <v>7794</v>
      </c>
      <c r="J619" s="19">
        <v>3259601.15</v>
      </c>
      <c r="K619" s="20">
        <v>0.97047757986938188</v>
      </c>
      <c r="L619" s="19">
        <v>3358759.87</v>
      </c>
      <c r="M619" s="24">
        <v>4.9385216200514476E-2</v>
      </c>
      <c r="N619" s="19">
        <v>51.02</v>
      </c>
      <c r="O619">
        <v>384</v>
      </c>
      <c r="P619" s="19">
        <v>17872.490000000002</v>
      </c>
      <c r="Q619">
        <v>0</v>
      </c>
      <c r="R619" s="19">
        <f t="shared" si="9"/>
        <v>17872.490000000002</v>
      </c>
    </row>
    <row r="620" spans="1:18" x14ac:dyDescent="0.25">
      <c r="A620" t="s">
        <v>93</v>
      </c>
      <c r="B620" t="s">
        <v>115</v>
      </c>
      <c r="C620" t="s">
        <v>219</v>
      </c>
      <c r="D620" t="s">
        <v>160</v>
      </c>
      <c r="E620" t="s">
        <v>119</v>
      </c>
      <c r="F620" t="s">
        <v>113</v>
      </c>
      <c r="G620" t="s">
        <v>182</v>
      </c>
      <c r="H620" t="s">
        <v>276</v>
      </c>
      <c r="I620">
        <v>7051</v>
      </c>
      <c r="J620" s="19">
        <v>3259601.15</v>
      </c>
      <c r="K620" s="20">
        <v>0.97047757986938188</v>
      </c>
      <c r="L620" s="19">
        <v>3358759.87</v>
      </c>
      <c r="M620" s="24">
        <v>4.9385216200514476E-2</v>
      </c>
      <c r="N620" s="19">
        <v>51.02</v>
      </c>
      <c r="O620">
        <v>348</v>
      </c>
      <c r="P620" s="19">
        <v>16196.94</v>
      </c>
      <c r="Q620" s="19">
        <v>-46.55</v>
      </c>
      <c r="R620" s="19">
        <f t="shared" si="9"/>
        <v>16150.390000000001</v>
      </c>
    </row>
    <row r="621" spans="1:18" x14ac:dyDescent="0.25">
      <c r="A621" t="s">
        <v>94</v>
      </c>
      <c r="B621" t="s">
        <v>125</v>
      </c>
      <c r="C621" t="s">
        <v>187</v>
      </c>
      <c r="D621" t="s">
        <v>126</v>
      </c>
      <c r="E621" t="s">
        <v>114</v>
      </c>
      <c r="F621" t="s">
        <v>118</v>
      </c>
      <c r="G621" t="s">
        <v>182</v>
      </c>
      <c r="H621" t="s">
        <v>276</v>
      </c>
      <c r="I621">
        <v>315798</v>
      </c>
      <c r="J621" s="22">
        <v>1727.8</v>
      </c>
      <c r="K621" s="20">
        <v>0.59863973861915798</v>
      </c>
      <c r="L621" s="19">
        <v>2886.21</v>
      </c>
      <c r="M621" s="25">
        <v>1.4857534280165157E-5</v>
      </c>
      <c r="N621" s="19">
        <v>33.78</v>
      </c>
      <c r="O621">
        <v>4</v>
      </c>
      <c r="P621" s="19">
        <v>76.239999999999995</v>
      </c>
      <c r="Q621">
        <v>0</v>
      </c>
      <c r="R621" s="19">
        <f t="shared" si="9"/>
        <v>76.239999999999995</v>
      </c>
    </row>
    <row r="622" spans="1:18" x14ac:dyDescent="0.25">
      <c r="A622" t="s">
        <v>94</v>
      </c>
      <c r="B622" t="s">
        <v>125</v>
      </c>
      <c r="C622" t="s">
        <v>178</v>
      </c>
      <c r="D622" t="s">
        <v>158</v>
      </c>
      <c r="E622" t="s">
        <v>114</v>
      </c>
      <c r="F622" t="s">
        <v>118</v>
      </c>
      <c r="G622" t="s">
        <v>179</v>
      </c>
      <c r="H622" t="s">
        <v>276</v>
      </c>
      <c r="I622">
        <v>226939</v>
      </c>
      <c r="J622" s="22">
        <v>1727.8</v>
      </c>
      <c r="K622" s="20">
        <v>0.59863973861915798</v>
      </c>
      <c r="L622" s="19">
        <v>2886.21</v>
      </c>
      <c r="N622" s="19">
        <v>10.98</v>
      </c>
      <c r="P622">
        <v>0</v>
      </c>
      <c r="Q622">
        <v>0</v>
      </c>
      <c r="R622" s="19">
        <f t="shared" si="9"/>
        <v>0</v>
      </c>
    </row>
    <row r="623" spans="1:18" x14ac:dyDescent="0.25">
      <c r="A623" t="s">
        <v>94</v>
      </c>
      <c r="B623" t="s">
        <v>125</v>
      </c>
      <c r="C623" t="s">
        <v>180</v>
      </c>
      <c r="D623" t="s">
        <v>157</v>
      </c>
      <c r="E623" t="s">
        <v>114</v>
      </c>
      <c r="F623" t="s">
        <v>181</v>
      </c>
      <c r="G623" t="s">
        <v>182</v>
      </c>
      <c r="H623" t="s">
        <v>276</v>
      </c>
      <c r="I623">
        <v>45726</v>
      </c>
      <c r="J623" s="22">
        <v>1727.8</v>
      </c>
      <c r="K623" s="20">
        <v>0.59863973861915798</v>
      </c>
      <c r="L623" s="19">
        <v>2886.21</v>
      </c>
      <c r="M623" s="25">
        <v>1.4855511104703679E-5</v>
      </c>
      <c r="N623" s="19">
        <v>33.78</v>
      </c>
      <c r="O623">
        <v>0</v>
      </c>
      <c r="P623">
        <v>0</v>
      </c>
      <c r="Q623">
        <v>0</v>
      </c>
      <c r="R623" s="19">
        <f t="shared" si="9"/>
        <v>0</v>
      </c>
    </row>
    <row r="624" spans="1:18" x14ac:dyDescent="0.25">
      <c r="A624" t="s">
        <v>94</v>
      </c>
      <c r="B624" t="s">
        <v>125</v>
      </c>
      <c r="C624" t="s">
        <v>183</v>
      </c>
      <c r="D624" t="s">
        <v>157</v>
      </c>
      <c r="E624" t="s">
        <v>127</v>
      </c>
      <c r="F624" t="s">
        <v>181</v>
      </c>
      <c r="G624" t="s">
        <v>182</v>
      </c>
      <c r="H624" t="s">
        <v>276</v>
      </c>
      <c r="I624">
        <v>17999</v>
      </c>
      <c r="J624" s="22">
        <v>1727.8</v>
      </c>
      <c r="K624" s="20">
        <v>0.59863973861915798</v>
      </c>
      <c r="L624" s="19">
        <v>2886.21</v>
      </c>
      <c r="M624" s="25">
        <v>1.4855511104703678E-5</v>
      </c>
      <c r="N624" s="22">
        <v>135.6</v>
      </c>
      <c r="O624">
        <v>0</v>
      </c>
      <c r="P624">
        <v>0</v>
      </c>
      <c r="Q624">
        <v>0</v>
      </c>
      <c r="R624" s="19">
        <f t="shared" si="9"/>
        <v>0</v>
      </c>
    </row>
    <row r="625" spans="1:18" x14ac:dyDescent="0.25">
      <c r="A625" t="s">
        <v>94</v>
      </c>
      <c r="B625" t="s">
        <v>125</v>
      </c>
      <c r="C625" t="s">
        <v>184</v>
      </c>
      <c r="D625" t="s">
        <v>160</v>
      </c>
      <c r="E625" t="s">
        <v>127</v>
      </c>
      <c r="F625" t="s">
        <v>181</v>
      </c>
      <c r="G625" t="s">
        <v>179</v>
      </c>
      <c r="H625" t="s">
        <v>276</v>
      </c>
      <c r="I625">
        <v>16029</v>
      </c>
      <c r="J625" s="22">
        <v>1727.8</v>
      </c>
      <c r="K625" s="20">
        <v>0.59863973861915798</v>
      </c>
      <c r="L625" s="19">
        <v>2886.21</v>
      </c>
      <c r="N625" s="19">
        <v>30.27</v>
      </c>
      <c r="P625">
        <v>0</v>
      </c>
      <c r="Q625">
        <v>0</v>
      </c>
      <c r="R625" s="19">
        <f t="shared" si="9"/>
        <v>0</v>
      </c>
    </row>
    <row r="626" spans="1:18" x14ac:dyDescent="0.25">
      <c r="A626" t="s">
        <v>94</v>
      </c>
      <c r="B626" t="s">
        <v>125</v>
      </c>
      <c r="C626" t="s">
        <v>185</v>
      </c>
      <c r="D626" t="s">
        <v>126</v>
      </c>
      <c r="E626" t="s">
        <v>119</v>
      </c>
      <c r="F626" t="s">
        <v>118</v>
      </c>
      <c r="G626" t="s">
        <v>182</v>
      </c>
      <c r="H626" t="s">
        <v>276</v>
      </c>
      <c r="I626">
        <v>15486</v>
      </c>
      <c r="J626" s="22">
        <v>1727.8</v>
      </c>
      <c r="K626" s="20">
        <v>0.59863973861915798</v>
      </c>
      <c r="L626" s="19">
        <v>2886.21</v>
      </c>
      <c r="M626" s="25">
        <v>1.4857534280165157E-5</v>
      </c>
      <c r="N626" s="19">
        <v>90.79</v>
      </c>
      <c r="O626">
        <v>0</v>
      </c>
      <c r="P626">
        <v>0</v>
      </c>
      <c r="Q626">
        <v>0</v>
      </c>
      <c r="R626" s="19">
        <f t="shared" si="9"/>
        <v>0</v>
      </c>
    </row>
    <row r="627" spans="1:18" x14ac:dyDescent="0.25">
      <c r="A627" t="s">
        <v>94</v>
      </c>
      <c r="B627" t="s">
        <v>125</v>
      </c>
      <c r="C627" t="s">
        <v>186</v>
      </c>
      <c r="D627" t="s">
        <v>111</v>
      </c>
      <c r="E627" t="s">
        <v>119</v>
      </c>
      <c r="F627" t="s">
        <v>118</v>
      </c>
      <c r="G627" t="s">
        <v>182</v>
      </c>
      <c r="H627" t="s">
        <v>276</v>
      </c>
      <c r="I627">
        <v>7083</v>
      </c>
      <c r="J627" s="22">
        <v>1727.8</v>
      </c>
      <c r="K627" s="20">
        <v>0.59863973861915798</v>
      </c>
      <c r="L627" s="19">
        <v>2886.21</v>
      </c>
      <c r="M627" s="25">
        <v>1.5640826113877375E-5</v>
      </c>
      <c r="N627" s="19">
        <v>90.77</v>
      </c>
      <c r="O627">
        <v>0</v>
      </c>
      <c r="P627">
        <v>0</v>
      </c>
      <c r="Q627">
        <v>0</v>
      </c>
      <c r="R627" s="19">
        <f t="shared" si="9"/>
        <v>0</v>
      </c>
    </row>
    <row r="628" spans="1:18" x14ac:dyDescent="0.25">
      <c r="A628" t="s">
        <v>95</v>
      </c>
      <c r="B628" t="s">
        <v>125</v>
      </c>
      <c r="C628" t="s">
        <v>187</v>
      </c>
      <c r="D628" t="s">
        <v>126</v>
      </c>
      <c r="E628" t="s">
        <v>114</v>
      </c>
      <c r="F628" t="s">
        <v>118</v>
      </c>
      <c r="G628" t="s">
        <v>182</v>
      </c>
      <c r="H628" t="s">
        <v>276</v>
      </c>
      <c r="I628">
        <v>315798</v>
      </c>
      <c r="J628" s="19">
        <v>4135190.72</v>
      </c>
      <c r="K628" s="20">
        <v>0.79104592463844359</v>
      </c>
      <c r="L628" s="19">
        <v>5227497.66</v>
      </c>
      <c r="M628" s="24">
        <v>2.6909935757596693E-2</v>
      </c>
      <c r="N628" s="19">
        <v>33.78</v>
      </c>
      <c r="O628">
        <v>8498</v>
      </c>
      <c r="P628" s="22">
        <v>214022.5</v>
      </c>
      <c r="Q628" s="19">
        <v>2090.36</v>
      </c>
      <c r="R628" s="19">
        <f t="shared" si="9"/>
        <v>216112.86</v>
      </c>
    </row>
    <row r="629" spans="1:18" x14ac:dyDescent="0.25">
      <c r="A629" t="s">
        <v>95</v>
      </c>
      <c r="B629" t="s">
        <v>125</v>
      </c>
      <c r="C629" t="s">
        <v>178</v>
      </c>
      <c r="D629" t="s">
        <v>158</v>
      </c>
      <c r="E629" t="s">
        <v>114</v>
      </c>
      <c r="F629" t="s">
        <v>118</v>
      </c>
      <c r="G629" t="s">
        <v>179</v>
      </c>
      <c r="H629" t="s">
        <v>276</v>
      </c>
      <c r="I629">
        <v>226939</v>
      </c>
      <c r="J629" s="19">
        <v>4135190.72</v>
      </c>
      <c r="K629" s="20">
        <v>0.79104592463844359</v>
      </c>
      <c r="L629" s="19">
        <v>5227497.66</v>
      </c>
      <c r="N629" s="19">
        <v>10.98</v>
      </c>
      <c r="P629">
        <v>0</v>
      </c>
      <c r="Q629">
        <v>0</v>
      </c>
      <c r="R629" s="19">
        <f t="shared" si="9"/>
        <v>0</v>
      </c>
    </row>
    <row r="630" spans="1:18" x14ac:dyDescent="0.25">
      <c r="A630" t="s">
        <v>95</v>
      </c>
      <c r="B630" t="s">
        <v>125</v>
      </c>
      <c r="C630" t="s">
        <v>180</v>
      </c>
      <c r="D630" t="s">
        <v>157</v>
      </c>
      <c r="E630" t="s">
        <v>114</v>
      </c>
      <c r="F630" t="s">
        <v>181</v>
      </c>
      <c r="G630" t="s">
        <v>182</v>
      </c>
      <c r="H630" t="s">
        <v>276</v>
      </c>
      <c r="I630">
        <v>45726</v>
      </c>
      <c r="J630" s="19">
        <v>4135190.72</v>
      </c>
      <c r="K630" s="20">
        <v>0.79104592463844359</v>
      </c>
      <c r="L630" s="19">
        <v>5227497.66</v>
      </c>
      <c r="M630" s="20">
        <v>2.6906271386331036E-2</v>
      </c>
      <c r="N630" s="19">
        <v>33.78</v>
      </c>
      <c r="O630">
        <v>1230</v>
      </c>
      <c r="P630" s="22">
        <v>30977.599999999999</v>
      </c>
      <c r="Q630" s="19">
        <v>377.78</v>
      </c>
      <c r="R630" s="19">
        <f t="shared" si="9"/>
        <v>31355.379999999997</v>
      </c>
    </row>
    <row r="631" spans="1:18" x14ac:dyDescent="0.25">
      <c r="A631" t="s">
        <v>95</v>
      </c>
      <c r="B631" t="s">
        <v>125</v>
      </c>
      <c r="C631" t="s">
        <v>183</v>
      </c>
      <c r="D631" t="s">
        <v>157</v>
      </c>
      <c r="E631" t="s">
        <v>127</v>
      </c>
      <c r="F631" t="s">
        <v>181</v>
      </c>
      <c r="G631" t="s">
        <v>182</v>
      </c>
      <c r="H631" t="s">
        <v>276</v>
      </c>
      <c r="I631">
        <v>17999</v>
      </c>
      <c r="J631" s="19">
        <v>4135190.72</v>
      </c>
      <c r="K631" s="20">
        <v>0.79104592463844359</v>
      </c>
      <c r="L631" s="19">
        <v>5227497.66</v>
      </c>
      <c r="M631" s="20">
        <v>2.6906271386331032E-2</v>
      </c>
      <c r="N631" s="22">
        <v>135.6</v>
      </c>
      <c r="O631">
        <v>484</v>
      </c>
      <c r="P631" s="19">
        <v>48801.66</v>
      </c>
      <c r="Q631" s="19">
        <v>-201.66</v>
      </c>
      <c r="R631" s="19">
        <f t="shared" si="9"/>
        <v>48600</v>
      </c>
    </row>
    <row r="632" spans="1:18" x14ac:dyDescent="0.25">
      <c r="A632" t="s">
        <v>95</v>
      </c>
      <c r="B632" t="s">
        <v>125</v>
      </c>
      <c r="C632" t="s">
        <v>184</v>
      </c>
      <c r="D632" t="s">
        <v>160</v>
      </c>
      <c r="E632" t="s">
        <v>127</v>
      </c>
      <c r="F632" t="s">
        <v>181</v>
      </c>
      <c r="G632" t="s">
        <v>179</v>
      </c>
      <c r="H632" t="s">
        <v>276</v>
      </c>
      <c r="I632">
        <v>16029</v>
      </c>
      <c r="J632" s="19">
        <v>4135190.72</v>
      </c>
      <c r="K632" s="20">
        <v>0.79104592463844359</v>
      </c>
      <c r="L632" s="19">
        <v>5227497.66</v>
      </c>
      <c r="N632" s="19">
        <v>30.27</v>
      </c>
      <c r="P632">
        <v>0</v>
      </c>
      <c r="Q632">
        <v>0</v>
      </c>
      <c r="R632" s="19">
        <f t="shared" si="9"/>
        <v>0</v>
      </c>
    </row>
    <row r="633" spans="1:18" x14ac:dyDescent="0.25">
      <c r="A633" t="s">
        <v>95</v>
      </c>
      <c r="B633" t="s">
        <v>125</v>
      </c>
      <c r="C633" t="s">
        <v>185</v>
      </c>
      <c r="D633" t="s">
        <v>126</v>
      </c>
      <c r="E633" t="s">
        <v>119</v>
      </c>
      <c r="F633" t="s">
        <v>118</v>
      </c>
      <c r="G633" t="s">
        <v>182</v>
      </c>
      <c r="H633" t="s">
        <v>276</v>
      </c>
      <c r="I633">
        <v>15486</v>
      </c>
      <c r="J633" s="19">
        <v>4135190.72</v>
      </c>
      <c r="K633" s="20">
        <v>0.79104592463844359</v>
      </c>
      <c r="L633" s="19">
        <v>5227497.66</v>
      </c>
      <c r="M633" s="24">
        <v>2.6909935757596693E-2</v>
      </c>
      <c r="N633" s="19">
        <v>90.79</v>
      </c>
      <c r="O633">
        <v>416</v>
      </c>
      <c r="P633" s="19">
        <v>28084.13</v>
      </c>
      <c r="Q633">
        <v>0</v>
      </c>
      <c r="R633" s="19">
        <f t="shared" si="9"/>
        <v>28084.13</v>
      </c>
    </row>
    <row r="634" spans="1:18" x14ac:dyDescent="0.25">
      <c r="A634" t="s">
        <v>95</v>
      </c>
      <c r="B634" t="s">
        <v>125</v>
      </c>
      <c r="C634" t="s">
        <v>186</v>
      </c>
      <c r="D634" t="s">
        <v>111</v>
      </c>
      <c r="E634" t="s">
        <v>119</v>
      </c>
      <c r="F634" t="s">
        <v>118</v>
      </c>
      <c r="G634" t="s">
        <v>182</v>
      </c>
      <c r="H634" t="s">
        <v>276</v>
      </c>
      <c r="I634">
        <v>7083</v>
      </c>
      <c r="J634" s="19">
        <v>4135190.72</v>
      </c>
      <c r="K634" s="20">
        <v>0.79104592463844359</v>
      </c>
      <c r="L634" s="19">
        <v>5227497.66</v>
      </c>
      <c r="M634" s="24">
        <v>2.832863232777964E-2</v>
      </c>
      <c r="N634" s="19">
        <v>90.77</v>
      </c>
      <c r="O634">
        <v>200</v>
      </c>
      <c r="P634" s="19">
        <v>13499.01</v>
      </c>
      <c r="Q634">
        <v>0</v>
      </c>
      <c r="R634" s="19">
        <f t="shared" si="9"/>
        <v>13499.01</v>
      </c>
    </row>
    <row r="635" spans="1:18" x14ac:dyDescent="0.25">
      <c r="A635" t="s">
        <v>96</v>
      </c>
      <c r="B635" t="s">
        <v>139</v>
      </c>
      <c r="C635" t="s">
        <v>220</v>
      </c>
      <c r="D635" t="s">
        <v>156</v>
      </c>
      <c r="E635" t="s">
        <v>114</v>
      </c>
      <c r="F635" t="s">
        <v>135</v>
      </c>
      <c r="G635" t="s">
        <v>182</v>
      </c>
      <c r="H635" t="s">
        <v>276</v>
      </c>
      <c r="I635">
        <v>50953</v>
      </c>
      <c r="J635" s="19">
        <v>440011.94</v>
      </c>
      <c r="K635" s="20">
        <v>0.7253122285510224</v>
      </c>
      <c r="L635" s="19">
        <v>606651.76</v>
      </c>
      <c r="M635" s="24">
        <v>1.6797169133799278E-2</v>
      </c>
      <c r="N635" s="19">
        <v>26.16</v>
      </c>
      <c r="O635">
        <v>855</v>
      </c>
      <c r="P635" s="22">
        <v>15290.1</v>
      </c>
      <c r="Q635" s="19">
        <v>250.37</v>
      </c>
      <c r="R635" s="19">
        <f t="shared" si="9"/>
        <v>15540.470000000001</v>
      </c>
    </row>
    <row r="636" spans="1:18" x14ac:dyDescent="0.25">
      <c r="A636" t="s">
        <v>96</v>
      </c>
      <c r="B636" t="s">
        <v>139</v>
      </c>
      <c r="C636" t="s">
        <v>221</v>
      </c>
      <c r="D636" t="s">
        <v>160</v>
      </c>
      <c r="E636" t="s">
        <v>114</v>
      </c>
      <c r="F636" t="s">
        <v>135</v>
      </c>
      <c r="G636" t="s">
        <v>182</v>
      </c>
      <c r="H636" t="s">
        <v>276</v>
      </c>
      <c r="I636">
        <v>48820</v>
      </c>
      <c r="J636" s="19">
        <v>440011.94</v>
      </c>
      <c r="K636" s="20">
        <v>0.7253122285510224</v>
      </c>
      <c r="L636" s="19">
        <v>606651.76</v>
      </c>
      <c r="M636" s="24">
        <v>1.8030323735198237E-2</v>
      </c>
      <c r="N636" s="22">
        <v>24.2</v>
      </c>
      <c r="O636">
        <v>880</v>
      </c>
      <c r="P636" s="19">
        <v>14558.09</v>
      </c>
      <c r="Q636" s="19">
        <v>181.98</v>
      </c>
      <c r="R636" s="19">
        <f t="shared" si="9"/>
        <v>14740.07</v>
      </c>
    </row>
    <row r="637" spans="1:18" x14ac:dyDescent="0.25">
      <c r="A637" t="s">
        <v>96</v>
      </c>
      <c r="B637" t="s">
        <v>139</v>
      </c>
      <c r="C637" t="s">
        <v>222</v>
      </c>
      <c r="D637" t="s">
        <v>126</v>
      </c>
      <c r="E637" t="s">
        <v>114</v>
      </c>
      <c r="F637" t="s">
        <v>223</v>
      </c>
      <c r="G637" t="s">
        <v>182</v>
      </c>
      <c r="H637" t="s">
        <v>276</v>
      </c>
      <c r="I637">
        <v>13645</v>
      </c>
      <c r="J637" s="19">
        <v>440011.94</v>
      </c>
      <c r="K637" s="20">
        <v>0.7253122285510224</v>
      </c>
      <c r="L637" s="19">
        <v>606651.76</v>
      </c>
      <c r="M637" s="24">
        <v>1.6797169133799278E-2</v>
      </c>
      <c r="N637" s="19">
        <v>26.16</v>
      </c>
      <c r="O637">
        <v>229</v>
      </c>
      <c r="P637" s="19">
        <v>4095.24</v>
      </c>
      <c r="Q637" s="19">
        <v>17.88</v>
      </c>
      <c r="R637" s="19">
        <f t="shared" si="9"/>
        <v>4113.12</v>
      </c>
    </row>
    <row r="638" spans="1:18" x14ac:dyDescent="0.25">
      <c r="A638" t="s">
        <v>96</v>
      </c>
      <c r="B638" t="s">
        <v>139</v>
      </c>
      <c r="C638" t="s">
        <v>224</v>
      </c>
      <c r="D638" t="s">
        <v>126</v>
      </c>
      <c r="E638" t="s">
        <v>127</v>
      </c>
      <c r="F638" t="s">
        <v>223</v>
      </c>
      <c r="G638" t="s">
        <v>182</v>
      </c>
      <c r="H638" t="s">
        <v>276</v>
      </c>
      <c r="I638">
        <v>2501</v>
      </c>
      <c r="J638" s="19">
        <v>440011.94</v>
      </c>
      <c r="K638" s="20">
        <v>0.7253122285510224</v>
      </c>
      <c r="L638" s="19">
        <v>606651.76</v>
      </c>
      <c r="M638" s="24">
        <v>1.6797169133799278E-2</v>
      </c>
      <c r="N638" s="19">
        <v>107.29</v>
      </c>
      <c r="O638">
        <v>42</v>
      </c>
      <c r="P638" s="19">
        <v>3072.28</v>
      </c>
      <c r="Q638" s="19">
        <v>73.150000000000006</v>
      </c>
      <c r="R638" s="19">
        <f t="shared" si="9"/>
        <v>3145.4300000000003</v>
      </c>
    </row>
    <row r="639" spans="1:18" x14ac:dyDescent="0.25">
      <c r="A639" t="s">
        <v>96</v>
      </c>
      <c r="B639" t="s">
        <v>139</v>
      </c>
      <c r="C639" t="s">
        <v>225</v>
      </c>
      <c r="D639" t="s">
        <v>160</v>
      </c>
      <c r="E639" t="s">
        <v>127</v>
      </c>
      <c r="F639" t="s">
        <v>223</v>
      </c>
      <c r="G639" t="s">
        <v>182</v>
      </c>
      <c r="H639" t="s">
        <v>276</v>
      </c>
      <c r="I639">
        <v>3578</v>
      </c>
      <c r="J639" s="19">
        <v>440011.94</v>
      </c>
      <c r="K639" s="20">
        <v>0.7253122285510224</v>
      </c>
      <c r="L639" s="19">
        <v>606651.76</v>
      </c>
      <c r="M639" s="24">
        <v>1.8030323735198237E-2</v>
      </c>
      <c r="N639" s="19">
        <v>67.69</v>
      </c>
      <c r="O639">
        <v>64</v>
      </c>
      <c r="P639" s="19">
        <v>2953.64</v>
      </c>
      <c r="Q639" s="19">
        <v>-46.15</v>
      </c>
      <c r="R639" s="19">
        <f t="shared" si="9"/>
        <v>2907.49</v>
      </c>
    </row>
    <row r="640" spans="1:18" x14ac:dyDescent="0.25">
      <c r="A640" t="s">
        <v>96</v>
      </c>
      <c r="B640" t="s">
        <v>139</v>
      </c>
      <c r="C640" t="s">
        <v>226</v>
      </c>
      <c r="D640" t="s">
        <v>126</v>
      </c>
      <c r="E640" t="s">
        <v>119</v>
      </c>
      <c r="F640" t="s">
        <v>135</v>
      </c>
      <c r="G640" t="s">
        <v>182</v>
      </c>
      <c r="H640" t="s">
        <v>276</v>
      </c>
      <c r="I640">
        <v>1476</v>
      </c>
      <c r="J640" s="19">
        <v>440011.94</v>
      </c>
      <c r="K640" s="20">
        <v>0.7253122285510224</v>
      </c>
      <c r="L640" s="19">
        <v>606651.76</v>
      </c>
      <c r="M640" s="24">
        <v>1.6797169133799278E-2</v>
      </c>
      <c r="N640" s="19">
        <v>58.75</v>
      </c>
      <c r="O640">
        <v>24</v>
      </c>
      <c r="P640" s="19">
        <v>961.33</v>
      </c>
      <c r="Q640">
        <v>0</v>
      </c>
      <c r="R640" s="19">
        <f t="shared" si="9"/>
        <v>961.33</v>
      </c>
    </row>
    <row r="641" spans="1:18" x14ac:dyDescent="0.25">
      <c r="A641" t="s">
        <v>96</v>
      </c>
      <c r="B641" t="s">
        <v>139</v>
      </c>
      <c r="C641" t="s">
        <v>227</v>
      </c>
      <c r="D641" t="s">
        <v>160</v>
      </c>
      <c r="E641" t="s">
        <v>119</v>
      </c>
      <c r="F641" t="s">
        <v>135</v>
      </c>
      <c r="G641" t="s">
        <v>182</v>
      </c>
      <c r="H641" t="s">
        <v>276</v>
      </c>
      <c r="I641">
        <v>2068</v>
      </c>
      <c r="J641" s="19">
        <v>440011.94</v>
      </c>
      <c r="K641" s="20">
        <v>0.7253122285510224</v>
      </c>
      <c r="L641" s="19">
        <v>606651.76</v>
      </c>
      <c r="M641" s="24">
        <v>1.686474274341547E-2</v>
      </c>
      <c r="N641" s="19">
        <v>58.69</v>
      </c>
      <c r="O641">
        <v>34</v>
      </c>
      <c r="P641" s="19">
        <v>1360.49</v>
      </c>
      <c r="Q641">
        <v>0</v>
      </c>
      <c r="R641" s="19">
        <f t="shared" si="9"/>
        <v>1360.49</v>
      </c>
    </row>
    <row r="642" spans="1:18" x14ac:dyDescent="0.25">
      <c r="A642" t="s">
        <v>97</v>
      </c>
      <c r="B642" t="s">
        <v>125</v>
      </c>
      <c r="C642" t="s">
        <v>187</v>
      </c>
      <c r="D642" t="s">
        <v>126</v>
      </c>
      <c r="E642" t="s">
        <v>114</v>
      </c>
      <c r="F642" t="s">
        <v>118</v>
      </c>
      <c r="G642" t="s">
        <v>182</v>
      </c>
      <c r="H642" t="s">
        <v>276</v>
      </c>
      <c r="I642">
        <v>315798</v>
      </c>
      <c r="J642" s="19">
        <v>1439829.64</v>
      </c>
      <c r="K642" s="20">
        <v>0.78515081881615834</v>
      </c>
      <c r="L642" s="19">
        <v>1833825.5599999998</v>
      </c>
      <c r="M642" s="24">
        <v>9.4401052319626998E-3</v>
      </c>
      <c r="N642" s="19">
        <v>33.78</v>
      </c>
      <c r="O642">
        <v>2981</v>
      </c>
      <c r="P642" s="19">
        <v>74517.119999999995</v>
      </c>
      <c r="Q642" s="19">
        <v>699.93</v>
      </c>
      <c r="R642" s="19">
        <f t="shared" ref="R642:R705" si="10">SUM(P642+Q642)</f>
        <v>75217.049999999988</v>
      </c>
    </row>
    <row r="643" spans="1:18" x14ac:dyDescent="0.25">
      <c r="A643" t="s">
        <v>97</v>
      </c>
      <c r="B643" t="s">
        <v>125</v>
      </c>
      <c r="C643" t="s">
        <v>178</v>
      </c>
      <c r="D643" t="s">
        <v>158</v>
      </c>
      <c r="E643" t="s">
        <v>114</v>
      </c>
      <c r="F643" t="s">
        <v>118</v>
      </c>
      <c r="G643" t="s">
        <v>182</v>
      </c>
      <c r="H643" t="s">
        <v>276</v>
      </c>
      <c r="I643">
        <v>226939</v>
      </c>
      <c r="J643" s="19">
        <v>1439829.64</v>
      </c>
      <c r="K643" s="20">
        <v>0.78515081881615834</v>
      </c>
      <c r="L643" s="19">
        <v>1833825.5599999998</v>
      </c>
      <c r="M643" s="20">
        <v>2.1968849740708968E-2</v>
      </c>
      <c r="N643" s="19">
        <v>10.98</v>
      </c>
      <c r="O643">
        <v>4985</v>
      </c>
      <c r="P643" s="19">
        <v>40504.379999999997</v>
      </c>
      <c r="Q643" s="19">
        <v>520.02</v>
      </c>
      <c r="R643" s="19">
        <f t="shared" si="10"/>
        <v>41024.399999999994</v>
      </c>
    </row>
    <row r="644" spans="1:18" x14ac:dyDescent="0.25">
      <c r="A644" t="s">
        <v>97</v>
      </c>
      <c r="B644" t="s">
        <v>125</v>
      </c>
      <c r="C644" t="s">
        <v>180</v>
      </c>
      <c r="D644" t="s">
        <v>157</v>
      </c>
      <c r="E644" t="s">
        <v>114</v>
      </c>
      <c r="F644" t="s">
        <v>181</v>
      </c>
      <c r="G644" t="s">
        <v>182</v>
      </c>
      <c r="H644" t="s">
        <v>276</v>
      </c>
      <c r="I644">
        <v>45726</v>
      </c>
      <c r="J644" s="19">
        <v>1439829.64</v>
      </c>
      <c r="K644" s="20">
        <v>0.78515081881615834</v>
      </c>
      <c r="L644" s="19">
        <v>1833825.5599999998</v>
      </c>
      <c r="M644" s="24">
        <v>9.4388197569371043E-3</v>
      </c>
      <c r="N644" s="19">
        <v>33.78</v>
      </c>
      <c r="O644">
        <v>431</v>
      </c>
      <c r="P644" s="19">
        <v>10773.86</v>
      </c>
      <c r="Q644">
        <v>150</v>
      </c>
      <c r="R644" s="19">
        <f t="shared" si="10"/>
        <v>10923.86</v>
      </c>
    </row>
    <row r="645" spans="1:18" x14ac:dyDescent="0.25">
      <c r="A645" t="s">
        <v>97</v>
      </c>
      <c r="B645" t="s">
        <v>125</v>
      </c>
      <c r="C645" t="s">
        <v>183</v>
      </c>
      <c r="D645" t="s">
        <v>157</v>
      </c>
      <c r="E645" t="s">
        <v>127</v>
      </c>
      <c r="F645" t="s">
        <v>181</v>
      </c>
      <c r="G645" t="s">
        <v>182</v>
      </c>
      <c r="H645" t="s">
        <v>276</v>
      </c>
      <c r="I645">
        <v>17999</v>
      </c>
      <c r="J645" s="19">
        <v>1439829.64</v>
      </c>
      <c r="K645" s="20">
        <v>0.78515081881615834</v>
      </c>
      <c r="L645" s="19">
        <v>1833825.5599999998</v>
      </c>
      <c r="M645" s="24">
        <v>9.4388197569371026E-3</v>
      </c>
      <c r="N645" s="22">
        <v>135.6</v>
      </c>
      <c r="O645">
        <v>169</v>
      </c>
      <c r="P645" s="19">
        <v>16913.259999999998</v>
      </c>
      <c r="Q645" s="19">
        <v>100.08</v>
      </c>
      <c r="R645" s="19">
        <f t="shared" si="10"/>
        <v>17013.34</v>
      </c>
    </row>
    <row r="646" spans="1:18" x14ac:dyDescent="0.25">
      <c r="A646" t="s">
        <v>97</v>
      </c>
      <c r="B646" t="s">
        <v>125</v>
      </c>
      <c r="C646" t="s">
        <v>184</v>
      </c>
      <c r="D646" t="s">
        <v>160</v>
      </c>
      <c r="E646" t="s">
        <v>127</v>
      </c>
      <c r="F646" t="s">
        <v>181</v>
      </c>
      <c r="G646" t="s">
        <v>179</v>
      </c>
      <c r="H646" t="s">
        <v>276</v>
      </c>
      <c r="I646">
        <v>16029</v>
      </c>
      <c r="J646" s="19">
        <v>1439829.64</v>
      </c>
      <c r="K646" s="20">
        <v>0.78515081881615834</v>
      </c>
      <c r="L646" s="19">
        <v>1833825.5599999998</v>
      </c>
      <c r="N646" s="19">
        <v>30.27</v>
      </c>
      <c r="P646">
        <v>0</v>
      </c>
      <c r="Q646">
        <v>0</v>
      </c>
      <c r="R646" s="19">
        <f t="shared" si="10"/>
        <v>0</v>
      </c>
    </row>
    <row r="647" spans="1:18" x14ac:dyDescent="0.25">
      <c r="A647" t="s">
        <v>97</v>
      </c>
      <c r="B647" t="s">
        <v>125</v>
      </c>
      <c r="C647" t="s">
        <v>185</v>
      </c>
      <c r="D647" t="s">
        <v>126</v>
      </c>
      <c r="E647" t="s">
        <v>119</v>
      </c>
      <c r="F647" t="s">
        <v>118</v>
      </c>
      <c r="G647" t="s">
        <v>182</v>
      </c>
      <c r="H647" t="s">
        <v>276</v>
      </c>
      <c r="I647">
        <v>15486</v>
      </c>
      <c r="J647" s="19">
        <v>1439829.64</v>
      </c>
      <c r="K647" s="20">
        <v>0.78515081881615834</v>
      </c>
      <c r="L647" s="19">
        <v>1833825.5599999998</v>
      </c>
      <c r="M647" s="24">
        <v>9.4401052319626998E-3</v>
      </c>
      <c r="N647" s="19">
        <v>90.79</v>
      </c>
      <c r="O647">
        <v>146</v>
      </c>
      <c r="P647" s="19">
        <v>9782.99</v>
      </c>
      <c r="Q647">
        <v>0</v>
      </c>
      <c r="R647" s="19">
        <f t="shared" si="10"/>
        <v>9782.99</v>
      </c>
    </row>
    <row r="648" spans="1:18" x14ac:dyDescent="0.25">
      <c r="A648" t="s">
        <v>97</v>
      </c>
      <c r="B648" t="s">
        <v>125</v>
      </c>
      <c r="C648" t="s">
        <v>186</v>
      </c>
      <c r="D648" t="s">
        <v>111</v>
      </c>
      <c r="E648" t="s">
        <v>119</v>
      </c>
      <c r="F648" t="s">
        <v>118</v>
      </c>
      <c r="G648" t="s">
        <v>182</v>
      </c>
      <c r="H648" t="s">
        <v>276</v>
      </c>
      <c r="I648">
        <v>7083</v>
      </c>
      <c r="J648" s="19">
        <v>1439829.64</v>
      </c>
      <c r="K648" s="20">
        <v>0.78515081881615834</v>
      </c>
      <c r="L648" s="19">
        <v>1833825.5599999998</v>
      </c>
      <c r="M648" s="24">
        <v>9.9377892485799021E-3</v>
      </c>
      <c r="N648" s="19">
        <v>90.77</v>
      </c>
      <c r="O648">
        <v>70</v>
      </c>
      <c r="P648" s="19">
        <v>4689.4399999999996</v>
      </c>
      <c r="Q648">
        <v>0</v>
      </c>
      <c r="R648" s="19">
        <f t="shared" si="10"/>
        <v>4689.4399999999996</v>
      </c>
    </row>
    <row r="649" spans="1:18" x14ac:dyDescent="0.25">
      <c r="A649" t="s">
        <v>98</v>
      </c>
      <c r="B649" t="s">
        <v>112</v>
      </c>
      <c r="C649" t="s">
        <v>228</v>
      </c>
      <c r="D649" t="s">
        <v>126</v>
      </c>
      <c r="E649" t="s">
        <v>114</v>
      </c>
      <c r="F649" t="s">
        <v>128</v>
      </c>
      <c r="G649" t="s">
        <v>179</v>
      </c>
      <c r="H649" t="s">
        <v>276</v>
      </c>
      <c r="I649">
        <v>112349</v>
      </c>
      <c r="J649" s="19">
        <v>4278021.82</v>
      </c>
      <c r="K649" s="20">
        <v>0.51619904584845677</v>
      </c>
      <c r="L649" s="19">
        <v>8287543.0600000005</v>
      </c>
      <c r="N649" s="19">
        <v>10.74</v>
      </c>
      <c r="P649">
        <v>0</v>
      </c>
      <c r="Q649">
        <v>0</v>
      </c>
      <c r="R649" s="19">
        <f t="shared" si="10"/>
        <v>0</v>
      </c>
    </row>
    <row r="650" spans="1:18" x14ac:dyDescent="0.25">
      <c r="A650" t="s">
        <v>98</v>
      </c>
      <c r="B650" t="s">
        <v>112</v>
      </c>
      <c r="C650" t="s">
        <v>229</v>
      </c>
      <c r="D650" t="s">
        <v>161</v>
      </c>
      <c r="E650" t="s">
        <v>114</v>
      </c>
      <c r="F650" t="s">
        <v>128</v>
      </c>
      <c r="G650" t="s">
        <v>182</v>
      </c>
      <c r="H650" t="s">
        <v>276</v>
      </c>
      <c r="I650">
        <v>479705</v>
      </c>
      <c r="J650" s="19">
        <v>4278021.82</v>
      </c>
      <c r="K650" s="20">
        <v>0.51619904584845677</v>
      </c>
      <c r="L650" s="19">
        <v>8287543.0600000005</v>
      </c>
      <c r="M650" s="24">
        <v>5.3975916076721871E-2</v>
      </c>
      <c r="N650" s="19">
        <v>10.86</v>
      </c>
      <c r="O650">
        <v>25892</v>
      </c>
      <c r="P650" s="19">
        <v>136802.48000000001</v>
      </c>
      <c r="Q650">
        <v>1062</v>
      </c>
      <c r="R650" s="19">
        <f t="shared" si="10"/>
        <v>137864.48000000001</v>
      </c>
    </row>
    <row r="651" spans="1:18" x14ac:dyDescent="0.25">
      <c r="A651" t="s">
        <v>98</v>
      </c>
      <c r="B651" t="s">
        <v>112</v>
      </c>
      <c r="C651" t="s">
        <v>230</v>
      </c>
      <c r="D651" t="s">
        <v>151</v>
      </c>
      <c r="E651" t="s">
        <v>114</v>
      </c>
      <c r="F651" t="s">
        <v>128</v>
      </c>
      <c r="G651" t="s">
        <v>182</v>
      </c>
      <c r="H651" t="s">
        <v>276</v>
      </c>
      <c r="I651">
        <v>348042</v>
      </c>
      <c r="J651" s="19">
        <v>4278021.82</v>
      </c>
      <c r="K651" s="20">
        <v>0.51619904584845677</v>
      </c>
      <c r="L651" s="19">
        <v>8287543.0600000005</v>
      </c>
      <c r="M651" s="24">
        <v>5.874056325997376E-2</v>
      </c>
      <c r="N651" s="19">
        <v>10.15</v>
      </c>
      <c r="O651">
        <v>20444</v>
      </c>
      <c r="P651" s="19">
        <v>100955.61</v>
      </c>
      <c r="Q651" s="19">
        <v>1120.96</v>
      </c>
      <c r="R651" s="19">
        <f t="shared" si="10"/>
        <v>102076.57</v>
      </c>
    </row>
    <row r="652" spans="1:18" x14ac:dyDescent="0.25">
      <c r="A652" t="s">
        <v>98</v>
      </c>
      <c r="B652" t="s">
        <v>112</v>
      </c>
      <c r="C652" t="s">
        <v>231</v>
      </c>
      <c r="D652" t="s">
        <v>157</v>
      </c>
      <c r="E652" t="s">
        <v>114</v>
      </c>
      <c r="F652" t="s">
        <v>128</v>
      </c>
      <c r="G652" t="s">
        <v>182</v>
      </c>
      <c r="H652" t="s">
        <v>276</v>
      </c>
      <c r="I652">
        <v>16973</v>
      </c>
      <c r="J652" s="19">
        <v>4278021.82</v>
      </c>
      <c r="K652" s="20">
        <v>0.51619904584845677</v>
      </c>
      <c r="L652" s="19">
        <v>8287543.0600000005</v>
      </c>
      <c r="M652" s="24">
        <v>5.382555723517643E-2</v>
      </c>
      <c r="N652" s="22">
        <v>10.9</v>
      </c>
      <c r="O652">
        <v>913</v>
      </c>
      <c r="P652" s="19">
        <v>4841.68</v>
      </c>
      <c r="Q652" s="19">
        <v>84.87</v>
      </c>
      <c r="R652" s="19">
        <f t="shared" si="10"/>
        <v>4926.55</v>
      </c>
    </row>
    <row r="653" spans="1:18" x14ac:dyDescent="0.25">
      <c r="A653" t="s">
        <v>98</v>
      </c>
      <c r="B653" t="s">
        <v>112</v>
      </c>
      <c r="C653" t="s">
        <v>232</v>
      </c>
      <c r="D653" t="s">
        <v>162</v>
      </c>
      <c r="E653" t="s">
        <v>114</v>
      </c>
      <c r="F653" t="s">
        <v>233</v>
      </c>
      <c r="G653" t="s">
        <v>182</v>
      </c>
      <c r="H653" t="s">
        <v>276</v>
      </c>
      <c r="I653">
        <v>133494</v>
      </c>
      <c r="J653" s="19">
        <v>4278021.82</v>
      </c>
      <c r="K653" s="20">
        <v>0.51619904584845677</v>
      </c>
      <c r="L653" s="19">
        <v>8287543.0600000005</v>
      </c>
      <c r="M653" s="24">
        <v>5.382555723517643E-2</v>
      </c>
      <c r="N653" s="22">
        <v>10.9</v>
      </c>
      <c r="O653">
        <v>7185</v>
      </c>
      <c r="P653" s="19">
        <v>38102.36</v>
      </c>
      <c r="Q653" s="22">
        <v>572.70000000000005</v>
      </c>
      <c r="R653" s="19">
        <f t="shared" si="10"/>
        <v>38675.06</v>
      </c>
    </row>
    <row r="654" spans="1:18" x14ac:dyDescent="0.25">
      <c r="A654" t="s">
        <v>98</v>
      </c>
      <c r="B654" t="s">
        <v>112</v>
      </c>
      <c r="C654" t="s">
        <v>234</v>
      </c>
      <c r="D654" t="s">
        <v>126</v>
      </c>
      <c r="E654" t="s">
        <v>127</v>
      </c>
      <c r="F654" t="s">
        <v>128</v>
      </c>
      <c r="G654" t="s">
        <v>179</v>
      </c>
      <c r="H654" t="s">
        <v>276</v>
      </c>
      <c r="I654">
        <v>17716</v>
      </c>
      <c r="J654" s="19">
        <v>4278021.82</v>
      </c>
      <c r="K654" s="20">
        <v>0.51619904584845677</v>
      </c>
      <c r="L654" s="19">
        <v>8287543.0600000005</v>
      </c>
      <c r="N654" s="19">
        <v>48.11</v>
      </c>
      <c r="P654">
        <v>0</v>
      </c>
      <c r="Q654">
        <v>0</v>
      </c>
      <c r="R654" s="19">
        <f t="shared" si="10"/>
        <v>0</v>
      </c>
    </row>
    <row r="655" spans="1:18" x14ac:dyDescent="0.25">
      <c r="A655" t="s">
        <v>98</v>
      </c>
      <c r="B655" t="s">
        <v>112</v>
      </c>
      <c r="C655" t="s">
        <v>235</v>
      </c>
      <c r="D655" t="s">
        <v>162</v>
      </c>
      <c r="E655" t="s">
        <v>127</v>
      </c>
      <c r="F655" t="s">
        <v>128</v>
      </c>
      <c r="G655" t="s">
        <v>182</v>
      </c>
      <c r="H655" t="s">
        <v>276</v>
      </c>
      <c r="I655">
        <v>30857</v>
      </c>
      <c r="J655" s="19">
        <v>4278021.82</v>
      </c>
      <c r="K655" s="20">
        <v>0.51619904584845677</v>
      </c>
      <c r="L655" s="19">
        <v>8287543.0600000005</v>
      </c>
      <c r="M655" s="24">
        <v>5.382555723517643E-2</v>
      </c>
      <c r="N655" s="19">
        <v>65.03</v>
      </c>
      <c r="O655">
        <v>1660</v>
      </c>
      <c r="P655" s="19">
        <v>52380.17</v>
      </c>
      <c r="Q655" s="19">
        <v>-536.42999999999995</v>
      </c>
      <c r="R655" s="19">
        <f t="shared" si="10"/>
        <v>51843.74</v>
      </c>
    </row>
    <row r="656" spans="1:18" x14ac:dyDescent="0.25">
      <c r="A656" t="s">
        <v>98</v>
      </c>
      <c r="B656" t="s">
        <v>112</v>
      </c>
      <c r="C656" t="s">
        <v>236</v>
      </c>
      <c r="D656" t="s">
        <v>157</v>
      </c>
      <c r="E656" t="s">
        <v>127</v>
      </c>
      <c r="F656" t="s">
        <v>233</v>
      </c>
      <c r="G656" t="s">
        <v>182</v>
      </c>
      <c r="H656" t="s">
        <v>276</v>
      </c>
      <c r="I656">
        <v>5442</v>
      </c>
      <c r="J656" s="19">
        <v>4278021.82</v>
      </c>
      <c r="K656" s="20">
        <v>0.51619904584845677</v>
      </c>
      <c r="L656" s="19">
        <v>8287543.0600000005</v>
      </c>
      <c r="M656" s="24">
        <v>5.5293518219102888E-2</v>
      </c>
      <c r="N656" s="19">
        <v>61.83</v>
      </c>
      <c r="O656">
        <v>300</v>
      </c>
      <c r="P656" s="19">
        <v>9000.48</v>
      </c>
      <c r="Q656">
        <v>-90</v>
      </c>
      <c r="R656" s="19">
        <f t="shared" si="10"/>
        <v>8910.48</v>
      </c>
    </row>
    <row r="657" spans="1:18" x14ac:dyDescent="0.25">
      <c r="A657" t="s">
        <v>98</v>
      </c>
      <c r="B657" t="s">
        <v>112</v>
      </c>
      <c r="C657" t="s">
        <v>237</v>
      </c>
      <c r="D657" t="s">
        <v>126</v>
      </c>
      <c r="E657" t="s">
        <v>119</v>
      </c>
      <c r="F657" t="s">
        <v>128</v>
      </c>
      <c r="G657" t="s">
        <v>179</v>
      </c>
      <c r="H657" t="s">
        <v>276</v>
      </c>
      <c r="I657">
        <v>7057</v>
      </c>
      <c r="J657" s="19">
        <v>4278021.82</v>
      </c>
      <c r="K657" s="20">
        <v>0.51619904584845677</v>
      </c>
      <c r="L657" s="19">
        <v>8287543.0600000005</v>
      </c>
      <c r="N657" s="19">
        <v>22.74</v>
      </c>
      <c r="P657">
        <v>0</v>
      </c>
      <c r="Q657">
        <v>0</v>
      </c>
      <c r="R657" s="19">
        <f t="shared" si="10"/>
        <v>0</v>
      </c>
    </row>
    <row r="658" spans="1:18" x14ac:dyDescent="0.25">
      <c r="A658" t="s">
        <v>98</v>
      </c>
      <c r="B658" t="s">
        <v>112</v>
      </c>
      <c r="C658" t="s">
        <v>238</v>
      </c>
      <c r="D658" t="s">
        <v>161</v>
      </c>
      <c r="E658" t="s">
        <v>119</v>
      </c>
      <c r="F658" t="s">
        <v>128</v>
      </c>
      <c r="G658" t="s">
        <v>182</v>
      </c>
      <c r="H658" t="s">
        <v>276</v>
      </c>
      <c r="I658">
        <v>21946</v>
      </c>
      <c r="J658" s="19">
        <v>4278021.82</v>
      </c>
      <c r="K658" s="20">
        <v>0.51619904584845677</v>
      </c>
      <c r="L658" s="19">
        <v>8287543.0600000005</v>
      </c>
      <c r="M658" s="24">
        <v>5.3975916076721871E-2</v>
      </c>
      <c r="N658" s="19">
        <v>23.79</v>
      </c>
      <c r="O658">
        <v>1184</v>
      </c>
      <c r="P658" s="19">
        <v>13667.57</v>
      </c>
      <c r="Q658">
        <v>0</v>
      </c>
      <c r="R658" s="19">
        <f t="shared" si="10"/>
        <v>13667.57</v>
      </c>
    </row>
    <row r="659" spans="1:18" x14ac:dyDescent="0.25">
      <c r="A659" t="s">
        <v>98</v>
      </c>
      <c r="B659" t="s">
        <v>112</v>
      </c>
      <c r="C659" t="s">
        <v>239</v>
      </c>
      <c r="D659" t="s">
        <v>162</v>
      </c>
      <c r="E659" t="s">
        <v>119</v>
      </c>
      <c r="F659" t="s">
        <v>128</v>
      </c>
      <c r="G659" t="s">
        <v>182</v>
      </c>
      <c r="H659" t="s">
        <v>276</v>
      </c>
      <c r="I659">
        <v>10097</v>
      </c>
      <c r="J659" s="19">
        <v>4278021.82</v>
      </c>
      <c r="K659" s="20">
        <v>0.51619904584845677</v>
      </c>
      <c r="L659" s="19">
        <v>8287543.0600000005</v>
      </c>
      <c r="M659" s="24">
        <v>5.3825557235176416E-2</v>
      </c>
      <c r="N659" s="19">
        <v>23.86</v>
      </c>
      <c r="O659">
        <v>543</v>
      </c>
      <c r="P659" s="19">
        <v>6286.59</v>
      </c>
      <c r="Q659">
        <v>0</v>
      </c>
      <c r="R659" s="19">
        <f t="shared" si="10"/>
        <v>6286.59</v>
      </c>
    </row>
    <row r="660" spans="1:18" x14ac:dyDescent="0.25">
      <c r="A660" t="s">
        <v>99</v>
      </c>
      <c r="B660" t="s">
        <v>138</v>
      </c>
      <c r="C660" t="s">
        <v>220</v>
      </c>
      <c r="D660" t="s">
        <v>156</v>
      </c>
      <c r="E660" t="s">
        <v>114</v>
      </c>
      <c r="F660" t="s">
        <v>135</v>
      </c>
      <c r="G660" t="s">
        <v>182</v>
      </c>
      <c r="H660" t="s">
        <v>276</v>
      </c>
      <c r="I660">
        <v>50953</v>
      </c>
      <c r="J660" s="22">
        <v>258593.4</v>
      </c>
      <c r="K660" s="20">
        <v>0.85460571531002105</v>
      </c>
      <c r="L660" s="19">
        <v>302587.95999999996</v>
      </c>
      <c r="M660" s="21">
        <v>8.3781528004984104E-3</v>
      </c>
      <c r="N660" s="19">
        <v>26.16</v>
      </c>
      <c r="O660">
        <v>426</v>
      </c>
      <c r="P660" s="19">
        <v>8976.24</v>
      </c>
      <c r="Q660" s="19">
        <v>168.58</v>
      </c>
      <c r="R660" s="19">
        <f t="shared" si="10"/>
        <v>9144.82</v>
      </c>
    </row>
    <row r="661" spans="1:18" x14ac:dyDescent="0.25">
      <c r="A661" t="s">
        <v>99</v>
      </c>
      <c r="B661" t="s">
        <v>138</v>
      </c>
      <c r="C661" t="s">
        <v>221</v>
      </c>
      <c r="D661" t="s">
        <v>160</v>
      </c>
      <c r="E661" t="s">
        <v>114</v>
      </c>
      <c r="F661" t="s">
        <v>135</v>
      </c>
      <c r="G661" t="s">
        <v>182</v>
      </c>
      <c r="H661" t="s">
        <v>276</v>
      </c>
      <c r="I661">
        <v>48820</v>
      </c>
      <c r="J661" s="22">
        <v>258593.4</v>
      </c>
      <c r="K661" s="20">
        <v>0.85460571531002105</v>
      </c>
      <c r="L661" s="19">
        <v>302587.95999999996</v>
      </c>
      <c r="M661" s="20">
        <v>8.9932301147089954E-3</v>
      </c>
      <c r="N661" s="22">
        <v>24.2</v>
      </c>
      <c r="O661">
        <v>439</v>
      </c>
      <c r="P661" s="19">
        <v>8557.11</v>
      </c>
      <c r="Q661" s="19">
        <v>77.97</v>
      </c>
      <c r="R661" s="19">
        <f t="shared" si="10"/>
        <v>8635.08</v>
      </c>
    </row>
    <row r="662" spans="1:18" x14ac:dyDescent="0.25">
      <c r="A662" t="s">
        <v>99</v>
      </c>
      <c r="B662" t="s">
        <v>138</v>
      </c>
      <c r="C662" t="s">
        <v>222</v>
      </c>
      <c r="D662" t="s">
        <v>126</v>
      </c>
      <c r="E662" t="s">
        <v>114</v>
      </c>
      <c r="F662" t="s">
        <v>223</v>
      </c>
      <c r="G662" t="s">
        <v>182</v>
      </c>
      <c r="H662" t="s">
        <v>276</v>
      </c>
      <c r="I662">
        <v>13645</v>
      </c>
      <c r="J662" s="22">
        <v>258593.4</v>
      </c>
      <c r="K662" s="20">
        <v>0.85460571531002105</v>
      </c>
      <c r="L662" s="19">
        <v>302587.95999999996</v>
      </c>
      <c r="M662" s="21">
        <v>8.3781528004984104E-3</v>
      </c>
      <c r="N662" s="19">
        <v>26.16</v>
      </c>
      <c r="O662">
        <v>114</v>
      </c>
      <c r="P662" s="19">
        <v>2402.09</v>
      </c>
      <c r="Q662" s="19">
        <v>42.14</v>
      </c>
      <c r="R662" s="19">
        <f t="shared" si="10"/>
        <v>2444.23</v>
      </c>
    </row>
    <row r="663" spans="1:18" x14ac:dyDescent="0.25">
      <c r="A663" t="s">
        <v>99</v>
      </c>
      <c r="B663" t="s">
        <v>138</v>
      </c>
      <c r="C663" t="s">
        <v>224</v>
      </c>
      <c r="D663" t="s">
        <v>126</v>
      </c>
      <c r="E663" t="s">
        <v>127</v>
      </c>
      <c r="F663" t="s">
        <v>223</v>
      </c>
      <c r="G663" t="s">
        <v>182</v>
      </c>
      <c r="H663" t="s">
        <v>276</v>
      </c>
      <c r="I663">
        <v>2501</v>
      </c>
      <c r="J663" s="22">
        <v>258593.4</v>
      </c>
      <c r="K663" s="20">
        <v>0.85460571531002105</v>
      </c>
      <c r="L663" s="19">
        <v>302587.95999999996</v>
      </c>
      <c r="M663" s="21">
        <v>8.3781528004984104E-3</v>
      </c>
      <c r="N663" s="19">
        <v>107.29</v>
      </c>
      <c r="O663">
        <v>20</v>
      </c>
      <c r="P663" s="19">
        <v>1723.78</v>
      </c>
      <c r="Q663">
        <v>0</v>
      </c>
      <c r="R663" s="19">
        <f t="shared" si="10"/>
        <v>1723.78</v>
      </c>
    </row>
    <row r="664" spans="1:18" x14ac:dyDescent="0.25">
      <c r="A664" t="s">
        <v>99</v>
      </c>
      <c r="B664" t="s">
        <v>138</v>
      </c>
      <c r="C664" t="s">
        <v>225</v>
      </c>
      <c r="D664" t="s">
        <v>160</v>
      </c>
      <c r="E664" t="s">
        <v>127</v>
      </c>
      <c r="F664" t="s">
        <v>223</v>
      </c>
      <c r="G664" t="s">
        <v>182</v>
      </c>
      <c r="H664" t="s">
        <v>276</v>
      </c>
      <c r="I664">
        <v>3578</v>
      </c>
      <c r="J664" s="22">
        <v>258593.4</v>
      </c>
      <c r="K664" s="20">
        <v>0.85460571531002105</v>
      </c>
      <c r="L664" s="19">
        <v>302587.95999999996</v>
      </c>
      <c r="M664" s="20">
        <v>8.9932301147089954E-3</v>
      </c>
      <c r="N664" s="19">
        <v>67.69</v>
      </c>
      <c r="O664">
        <v>32</v>
      </c>
      <c r="P664" s="19">
        <v>1740.08</v>
      </c>
      <c r="Q664">
        <v>0</v>
      </c>
      <c r="R664" s="19">
        <f t="shared" si="10"/>
        <v>1740.08</v>
      </c>
    </row>
    <row r="665" spans="1:18" x14ac:dyDescent="0.25">
      <c r="A665" t="s">
        <v>99</v>
      </c>
      <c r="B665" t="s">
        <v>138</v>
      </c>
      <c r="C665" t="s">
        <v>226</v>
      </c>
      <c r="D665" t="s">
        <v>126</v>
      </c>
      <c r="E665" t="s">
        <v>119</v>
      </c>
      <c r="F665" t="s">
        <v>135</v>
      </c>
      <c r="G665" t="s">
        <v>182</v>
      </c>
      <c r="H665" t="s">
        <v>276</v>
      </c>
      <c r="I665">
        <v>1476</v>
      </c>
      <c r="J665" s="22">
        <v>258593.4</v>
      </c>
      <c r="K665" s="20">
        <v>0.85460571531002105</v>
      </c>
      <c r="L665" s="19">
        <v>302587.95999999996</v>
      </c>
      <c r="M665" s="21">
        <v>8.3781528004984104E-3</v>
      </c>
      <c r="N665" s="19">
        <v>58.75</v>
      </c>
      <c r="O665">
        <v>12</v>
      </c>
      <c r="P665" s="19">
        <v>566.35</v>
      </c>
      <c r="Q665">
        <v>0</v>
      </c>
      <c r="R665" s="19">
        <f t="shared" si="10"/>
        <v>566.35</v>
      </c>
    </row>
    <row r="666" spans="1:18" x14ac:dyDescent="0.25">
      <c r="A666" t="s">
        <v>99</v>
      </c>
      <c r="B666" t="s">
        <v>138</v>
      </c>
      <c r="C666" t="s">
        <v>227</v>
      </c>
      <c r="D666" t="s">
        <v>160</v>
      </c>
      <c r="E666" t="s">
        <v>119</v>
      </c>
      <c r="F666" t="s">
        <v>135</v>
      </c>
      <c r="G666" t="s">
        <v>182</v>
      </c>
      <c r="H666" t="s">
        <v>276</v>
      </c>
      <c r="I666">
        <v>2068</v>
      </c>
      <c r="J666" s="22">
        <v>258593.4</v>
      </c>
      <c r="K666" s="20">
        <v>0.85460571531002105</v>
      </c>
      <c r="L666" s="19">
        <v>302587.95999999996</v>
      </c>
      <c r="M666" s="21">
        <v>8.4118574100154105E-3</v>
      </c>
      <c r="N666" s="19">
        <v>58.69</v>
      </c>
      <c r="O666">
        <v>17</v>
      </c>
      <c r="P666" s="19">
        <v>801.51</v>
      </c>
      <c r="Q666">
        <v>0</v>
      </c>
      <c r="R666" s="19">
        <f t="shared" si="10"/>
        <v>801.51</v>
      </c>
    </row>
    <row r="667" spans="1:18" x14ac:dyDescent="0.25">
      <c r="A667" t="s">
        <v>100</v>
      </c>
      <c r="B667" t="s">
        <v>121</v>
      </c>
      <c r="C667" t="s">
        <v>187</v>
      </c>
      <c r="D667" t="s">
        <v>126</v>
      </c>
      <c r="E667" t="s">
        <v>114</v>
      </c>
      <c r="F667" t="s">
        <v>118</v>
      </c>
      <c r="G667" t="s">
        <v>182</v>
      </c>
      <c r="H667" t="s">
        <v>276</v>
      </c>
      <c r="I667">
        <v>315798</v>
      </c>
      <c r="J667" s="19">
        <v>5456684.2400000002</v>
      </c>
      <c r="K667" s="20">
        <v>0.55787568512685648</v>
      </c>
      <c r="L667" s="19">
        <v>9781183.129999999</v>
      </c>
      <c r="M667" s="24">
        <v>5.0351243899282493E-2</v>
      </c>
      <c r="N667" s="19">
        <v>33.78</v>
      </c>
      <c r="O667">
        <v>15900</v>
      </c>
      <c r="P667" s="19">
        <v>282407.07</v>
      </c>
      <c r="Q667" s="19">
        <v>2753.03</v>
      </c>
      <c r="R667" s="19">
        <f t="shared" si="10"/>
        <v>285160.10000000003</v>
      </c>
    </row>
    <row r="668" spans="1:18" x14ac:dyDescent="0.25">
      <c r="A668" t="s">
        <v>100</v>
      </c>
      <c r="B668" t="s">
        <v>121</v>
      </c>
      <c r="C668" t="s">
        <v>178</v>
      </c>
      <c r="D668" t="s">
        <v>158</v>
      </c>
      <c r="E668" t="s">
        <v>114</v>
      </c>
      <c r="F668" t="s">
        <v>118</v>
      </c>
      <c r="G668" t="s">
        <v>182</v>
      </c>
      <c r="H668" t="s">
        <v>276</v>
      </c>
      <c r="I668">
        <v>226939</v>
      </c>
      <c r="J668" s="19">
        <v>5456684.2400000002</v>
      </c>
      <c r="K668" s="20">
        <v>0.55787568512685648</v>
      </c>
      <c r="L668" s="19">
        <v>9781183.129999999</v>
      </c>
      <c r="M668" s="23">
        <v>0.11717654457238967</v>
      </c>
      <c r="N668" s="19">
        <v>10.98</v>
      </c>
      <c r="O668">
        <v>26591</v>
      </c>
      <c r="P668" s="19">
        <v>153516.76</v>
      </c>
      <c r="Q668" s="19">
        <v>1951.35</v>
      </c>
      <c r="R668" s="19">
        <f t="shared" si="10"/>
        <v>155468.11000000002</v>
      </c>
    </row>
    <row r="669" spans="1:18" x14ac:dyDescent="0.25">
      <c r="A669" t="s">
        <v>100</v>
      </c>
      <c r="B669" t="s">
        <v>121</v>
      </c>
      <c r="C669" t="s">
        <v>180</v>
      </c>
      <c r="D669" t="s">
        <v>157</v>
      </c>
      <c r="E669" t="s">
        <v>114</v>
      </c>
      <c r="F669" t="s">
        <v>181</v>
      </c>
      <c r="G669" t="s">
        <v>182</v>
      </c>
      <c r="H669" t="s">
        <v>276</v>
      </c>
      <c r="I669">
        <v>45726</v>
      </c>
      <c r="J669" s="19">
        <v>5456684.2400000002</v>
      </c>
      <c r="K669" s="20">
        <v>0.55787568512685648</v>
      </c>
      <c r="L669" s="19">
        <v>9781183.129999999</v>
      </c>
      <c r="M669" s="24">
        <v>5.0344387485614449E-2</v>
      </c>
      <c r="N669" s="19">
        <v>33.78</v>
      </c>
      <c r="O669">
        <v>2302</v>
      </c>
      <c r="P669" s="19">
        <v>40886.86</v>
      </c>
      <c r="Q669" s="19">
        <v>515.07000000000005</v>
      </c>
      <c r="R669" s="19">
        <f t="shared" si="10"/>
        <v>41401.93</v>
      </c>
    </row>
    <row r="670" spans="1:18" x14ac:dyDescent="0.25">
      <c r="A670" t="s">
        <v>100</v>
      </c>
      <c r="B670" t="s">
        <v>121</v>
      </c>
      <c r="C670" t="s">
        <v>183</v>
      </c>
      <c r="D670" t="s">
        <v>157</v>
      </c>
      <c r="E670" t="s">
        <v>127</v>
      </c>
      <c r="F670" t="s">
        <v>181</v>
      </c>
      <c r="G670" t="s">
        <v>182</v>
      </c>
      <c r="H670" t="s">
        <v>276</v>
      </c>
      <c r="I670">
        <v>17999</v>
      </c>
      <c r="J670" s="19">
        <v>5456684.2400000002</v>
      </c>
      <c r="K670" s="20">
        <v>0.55787568512685648</v>
      </c>
      <c r="L670" s="19">
        <v>9781183.129999999</v>
      </c>
      <c r="M670" s="24">
        <v>5.0344387485614442E-2</v>
      </c>
      <c r="N670" s="22">
        <v>135.6</v>
      </c>
      <c r="O670">
        <v>906</v>
      </c>
      <c r="P670" s="19">
        <v>64424.81</v>
      </c>
      <c r="Q670" s="19">
        <v>-142.22999999999999</v>
      </c>
      <c r="R670" s="19">
        <f t="shared" si="10"/>
        <v>64282.579999999994</v>
      </c>
    </row>
    <row r="671" spans="1:18" x14ac:dyDescent="0.25">
      <c r="A671" t="s">
        <v>100</v>
      </c>
      <c r="B671" t="s">
        <v>121</v>
      </c>
      <c r="C671" t="s">
        <v>184</v>
      </c>
      <c r="D671" t="s">
        <v>160</v>
      </c>
      <c r="E671" t="s">
        <v>127</v>
      </c>
      <c r="F671" t="s">
        <v>181</v>
      </c>
      <c r="G671" t="s">
        <v>182</v>
      </c>
      <c r="H671" t="s">
        <v>276</v>
      </c>
      <c r="I671">
        <v>16029</v>
      </c>
      <c r="J671" s="19">
        <v>5456684.2400000002</v>
      </c>
      <c r="K671" s="20">
        <v>0.55787568512685648</v>
      </c>
      <c r="L671" s="19">
        <v>9781183.129999999</v>
      </c>
      <c r="M671" s="20">
        <v>0.24993094384765946</v>
      </c>
      <c r="N671" s="19">
        <v>30.27</v>
      </c>
      <c r="O671">
        <v>4006</v>
      </c>
      <c r="P671" s="19">
        <v>63589.97</v>
      </c>
      <c r="Q671" s="19">
        <v>-349.23</v>
      </c>
      <c r="R671" s="19">
        <f t="shared" si="10"/>
        <v>63240.74</v>
      </c>
    </row>
    <row r="672" spans="1:18" x14ac:dyDescent="0.25">
      <c r="A672" t="s">
        <v>100</v>
      </c>
      <c r="B672" t="s">
        <v>121</v>
      </c>
      <c r="C672" t="s">
        <v>185</v>
      </c>
      <c r="D672" t="s">
        <v>126</v>
      </c>
      <c r="E672" t="s">
        <v>119</v>
      </c>
      <c r="F672" t="s">
        <v>118</v>
      </c>
      <c r="G672" t="s">
        <v>182</v>
      </c>
      <c r="H672" t="s">
        <v>276</v>
      </c>
      <c r="I672">
        <v>15486</v>
      </c>
      <c r="J672" s="19">
        <v>5456684.2400000002</v>
      </c>
      <c r="K672" s="20">
        <v>0.55787568512685648</v>
      </c>
      <c r="L672" s="19">
        <v>9781183.129999999</v>
      </c>
      <c r="M672" s="24">
        <v>5.0351243899282493E-2</v>
      </c>
      <c r="N672" s="19">
        <v>90.79</v>
      </c>
      <c r="O672">
        <v>779</v>
      </c>
      <c r="P672" s="19">
        <v>37088.629999999997</v>
      </c>
      <c r="Q672" s="19">
        <v>95.22</v>
      </c>
      <c r="R672" s="19">
        <f t="shared" si="10"/>
        <v>37183.85</v>
      </c>
    </row>
    <row r="673" spans="1:18" x14ac:dyDescent="0.25">
      <c r="A673" t="s">
        <v>100</v>
      </c>
      <c r="B673" t="s">
        <v>121</v>
      </c>
      <c r="C673" t="s">
        <v>186</v>
      </c>
      <c r="D673" t="s">
        <v>111</v>
      </c>
      <c r="E673" t="s">
        <v>119</v>
      </c>
      <c r="F673" t="s">
        <v>118</v>
      </c>
      <c r="G673" t="s">
        <v>179</v>
      </c>
      <c r="H673" t="s">
        <v>276</v>
      </c>
      <c r="I673">
        <v>7083</v>
      </c>
      <c r="J673" s="19">
        <v>5456684.2400000002</v>
      </c>
      <c r="K673" s="20">
        <v>0.55787568512685648</v>
      </c>
      <c r="L673" s="19">
        <v>9781183.129999999</v>
      </c>
      <c r="N673" s="19">
        <v>90.77</v>
      </c>
      <c r="P673">
        <v>0</v>
      </c>
      <c r="Q673">
        <v>0</v>
      </c>
      <c r="R673" s="19">
        <f t="shared" si="10"/>
        <v>0</v>
      </c>
    </row>
    <row r="674" spans="1:18" x14ac:dyDescent="0.25">
      <c r="A674" t="s">
        <v>101</v>
      </c>
      <c r="B674" t="s">
        <v>125</v>
      </c>
      <c r="C674" t="s">
        <v>187</v>
      </c>
      <c r="D674" t="s">
        <v>126</v>
      </c>
      <c r="E674" t="s">
        <v>114</v>
      </c>
      <c r="F674" t="s">
        <v>118</v>
      </c>
      <c r="G674" t="s">
        <v>182</v>
      </c>
      <c r="H674" t="s">
        <v>276</v>
      </c>
      <c r="I674">
        <v>315798</v>
      </c>
      <c r="J674" s="19">
        <v>1204849.44</v>
      </c>
      <c r="K674" s="20">
        <v>0.80363874935009683</v>
      </c>
      <c r="L674" s="19">
        <v>1499242.5899999999</v>
      </c>
      <c r="M674" s="21">
        <v>7.7177503283574634E-3</v>
      </c>
      <c r="N674" s="19">
        <v>33.78</v>
      </c>
      <c r="O674">
        <v>2437</v>
      </c>
      <c r="P674" s="19">
        <v>62353.01</v>
      </c>
      <c r="Q674" s="19">
        <v>614.08000000000004</v>
      </c>
      <c r="R674" s="19">
        <f t="shared" si="10"/>
        <v>62967.090000000004</v>
      </c>
    </row>
    <row r="675" spans="1:18" x14ac:dyDescent="0.25">
      <c r="A675" t="s">
        <v>101</v>
      </c>
      <c r="B675" t="s">
        <v>125</v>
      </c>
      <c r="C675" t="s">
        <v>178</v>
      </c>
      <c r="D675" t="s">
        <v>158</v>
      </c>
      <c r="E675" t="s">
        <v>114</v>
      </c>
      <c r="F675" t="s">
        <v>118</v>
      </c>
      <c r="G675" t="s">
        <v>179</v>
      </c>
      <c r="H675" t="s">
        <v>276</v>
      </c>
      <c r="I675">
        <v>226939</v>
      </c>
      <c r="J675" s="19">
        <v>1204849.44</v>
      </c>
      <c r="K675" s="20">
        <v>0.80363874935009683</v>
      </c>
      <c r="L675" s="19">
        <v>1499242.5899999999</v>
      </c>
      <c r="N675" s="19">
        <v>10.98</v>
      </c>
      <c r="P675">
        <v>0</v>
      </c>
      <c r="Q675">
        <v>0</v>
      </c>
      <c r="R675" s="19">
        <f t="shared" si="10"/>
        <v>0</v>
      </c>
    </row>
    <row r="676" spans="1:18" x14ac:dyDescent="0.25">
      <c r="A676" t="s">
        <v>101</v>
      </c>
      <c r="B676" t="s">
        <v>125</v>
      </c>
      <c r="C676" t="s">
        <v>180</v>
      </c>
      <c r="D676" t="s">
        <v>157</v>
      </c>
      <c r="E676" t="s">
        <v>114</v>
      </c>
      <c r="F676" t="s">
        <v>181</v>
      </c>
      <c r="G676" t="s">
        <v>182</v>
      </c>
      <c r="H676" t="s">
        <v>276</v>
      </c>
      <c r="I676">
        <v>45726</v>
      </c>
      <c r="J676" s="19">
        <v>1204849.44</v>
      </c>
      <c r="K676" s="20">
        <v>0.80363874935009683</v>
      </c>
      <c r="L676" s="19">
        <v>1499242.5899999999</v>
      </c>
      <c r="M676" s="21">
        <v>7.7166993892993588E-3</v>
      </c>
      <c r="N676" s="19">
        <v>33.78</v>
      </c>
      <c r="O676">
        <v>352</v>
      </c>
      <c r="P676" s="19">
        <v>9006.26</v>
      </c>
      <c r="Q676" s="19">
        <v>127.92</v>
      </c>
      <c r="R676" s="19">
        <f t="shared" si="10"/>
        <v>9134.18</v>
      </c>
    </row>
    <row r="677" spans="1:18" x14ac:dyDescent="0.25">
      <c r="A677" t="s">
        <v>101</v>
      </c>
      <c r="B677" t="s">
        <v>125</v>
      </c>
      <c r="C677" t="s">
        <v>183</v>
      </c>
      <c r="D677" t="s">
        <v>157</v>
      </c>
      <c r="E677" t="s">
        <v>127</v>
      </c>
      <c r="F677" t="s">
        <v>181</v>
      </c>
      <c r="G677" t="s">
        <v>182</v>
      </c>
      <c r="H677" t="s">
        <v>276</v>
      </c>
      <c r="I677">
        <v>17999</v>
      </c>
      <c r="J677" s="19">
        <v>1204849.44</v>
      </c>
      <c r="K677" s="20">
        <v>0.80363874935009683</v>
      </c>
      <c r="L677" s="19">
        <v>1499242.5899999999</v>
      </c>
      <c r="M677" s="21">
        <v>7.716699389299358E-3</v>
      </c>
      <c r="N677" s="22">
        <v>135.6</v>
      </c>
      <c r="O677">
        <v>138</v>
      </c>
      <c r="P677" s="19">
        <v>14136.03</v>
      </c>
      <c r="Q677" s="19">
        <v>102.44</v>
      </c>
      <c r="R677" s="19">
        <f t="shared" si="10"/>
        <v>14238.470000000001</v>
      </c>
    </row>
    <row r="678" spans="1:18" x14ac:dyDescent="0.25">
      <c r="A678" t="s">
        <v>101</v>
      </c>
      <c r="B678" t="s">
        <v>125</v>
      </c>
      <c r="C678" t="s">
        <v>184</v>
      </c>
      <c r="D678" t="s">
        <v>160</v>
      </c>
      <c r="E678" t="s">
        <v>127</v>
      </c>
      <c r="F678" t="s">
        <v>181</v>
      </c>
      <c r="G678" t="s">
        <v>179</v>
      </c>
      <c r="H678" t="s">
        <v>276</v>
      </c>
      <c r="I678">
        <v>16029</v>
      </c>
      <c r="J678" s="19">
        <v>1204849.44</v>
      </c>
      <c r="K678" s="20">
        <v>0.80363874935009683</v>
      </c>
      <c r="L678" s="19">
        <v>1499242.5899999999</v>
      </c>
      <c r="N678" s="19">
        <v>30.27</v>
      </c>
      <c r="P678">
        <v>0</v>
      </c>
      <c r="Q678">
        <v>0</v>
      </c>
      <c r="R678" s="19">
        <f t="shared" si="10"/>
        <v>0</v>
      </c>
    </row>
    <row r="679" spans="1:18" x14ac:dyDescent="0.25">
      <c r="A679" t="s">
        <v>101</v>
      </c>
      <c r="B679" t="s">
        <v>125</v>
      </c>
      <c r="C679" t="s">
        <v>185</v>
      </c>
      <c r="D679" t="s">
        <v>126</v>
      </c>
      <c r="E679" t="s">
        <v>119</v>
      </c>
      <c r="F679" t="s">
        <v>118</v>
      </c>
      <c r="G679" t="s">
        <v>182</v>
      </c>
      <c r="H679" t="s">
        <v>276</v>
      </c>
      <c r="I679">
        <v>15486</v>
      </c>
      <c r="J679" s="19">
        <v>1204849.44</v>
      </c>
      <c r="K679" s="20">
        <v>0.80363874935009683</v>
      </c>
      <c r="L679" s="19">
        <v>1499242.5899999999</v>
      </c>
      <c r="M679" s="21">
        <v>7.7177503283574634E-3</v>
      </c>
      <c r="N679" s="19">
        <v>90.79</v>
      </c>
      <c r="O679">
        <v>119</v>
      </c>
      <c r="P679" s="19">
        <v>8161.57</v>
      </c>
      <c r="Q679">
        <v>0</v>
      </c>
      <c r="R679" s="19">
        <f t="shared" si="10"/>
        <v>8161.57</v>
      </c>
    </row>
    <row r="680" spans="1:18" x14ac:dyDescent="0.25">
      <c r="A680" t="s">
        <v>101</v>
      </c>
      <c r="B680" t="s">
        <v>125</v>
      </c>
      <c r="C680" t="s">
        <v>186</v>
      </c>
      <c r="D680" t="s">
        <v>111</v>
      </c>
      <c r="E680" t="s">
        <v>119</v>
      </c>
      <c r="F680" t="s">
        <v>118</v>
      </c>
      <c r="G680" t="s">
        <v>182</v>
      </c>
      <c r="H680" t="s">
        <v>276</v>
      </c>
      <c r="I680">
        <v>7083</v>
      </c>
      <c r="J680" s="19">
        <v>1204849.44</v>
      </c>
      <c r="K680" s="20">
        <v>0.80363874935009683</v>
      </c>
      <c r="L680" s="19">
        <v>1499242.5899999999</v>
      </c>
      <c r="M680" s="21">
        <v>8.1246314899848411E-3</v>
      </c>
      <c r="N680" s="19">
        <v>90.77</v>
      </c>
      <c r="O680">
        <v>57</v>
      </c>
      <c r="P680" s="19">
        <v>3908.46</v>
      </c>
      <c r="Q680">
        <v>0</v>
      </c>
      <c r="R680" s="19">
        <f t="shared" si="10"/>
        <v>3908.46</v>
      </c>
    </row>
    <row r="681" spans="1:18" x14ac:dyDescent="0.25">
      <c r="A681" t="s">
        <v>102</v>
      </c>
      <c r="B681" t="s">
        <v>144</v>
      </c>
      <c r="C681" t="s">
        <v>228</v>
      </c>
      <c r="D681" t="s">
        <v>126</v>
      </c>
      <c r="E681" t="s">
        <v>114</v>
      </c>
      <c r="F681" t="s">
        <v>128</v>
      </c>
      <c r="G681" t="s">
        <v>182</v>
      </c>
      <c r="H681" t="s">
        <v>276</v>
      </c>
      <c r="I681">
        <v>112349</v>
      </c>
      <c r="J681" s="19">
        <v>35365671.479999997</v>
      </c>
      <c r="K681" s="20">
        <v>0.69970963392928709</v>
      </c>
      <c r="L681" s="19">
        <v>50543353.649999999</v>
      </c>
      <c r="M681" s="20">
        <v>0.34694096205310859</v>
      </c>
      <c r="N681" s="19">
        <v>10.74</v>
      </c>
      <c r="O681">
        <v>38978</v>
      </c>
      <c r="P681" s="19">
        <v>276072.43</v>
      </c>
      <c r="Q681" s="19">
        <v>2726.86</v>
      </c>
      <c r="R681" s="19">
        <f t="shared" si="10"/>
        <v>278799.28999999998</v>
      </c>
    </row>
    <row r="682" spans="1:18" x14ac:dyDescent="0.25">
      <c r="A682" t="s">
        <v>102</v>
      </c>
      <c r="B682" t="s">
        <v>144</v>
      </c>
      <c r="C682" t="s">
        <v>229</v>
      </c>
      <c r="D682" t="s">
        <v>161</v>
      </c>
      <c r="E682" t="s">
        <v>114</v>
      </c>
      <c r="F682" t="s">
        <v>128</v>
      </c>
      <c r="G682" t="s">
        <v>182</v>
      </c>
      <c r="H682" t="s">
        <v>276</v>
      </c>
      <c r="I682">
        <v>479705</v>
      </c>
      <c r="J682" s="19">
        <v>35365671.479999997</v>
      </c>
      <c r="K682" s="20">
        <v>0.69970963392928709</v>
      </c>
      <c r="L682" s="19">
        <v>50543353.649999999</v>
      </c>
      <c r="M682" s="20">
        <v>0.32918366699243112</v>
      </c>
      <c r="N682" s="19">
        <v>10.86</v>
      </c>
      <c r="O682">
        <v>157911</v>
      </c>
      <c r="P682" s="19">
        <v>1130944.83</v>
      </c>
      <c r="Q682" s="19">
        <v>8766.18</v>
      </c>
      <c r="R682" s="19">
        <f t="shared" si="10"/>
        <v>1139711.01</v>
      </c>
    </row>
    <row r="683" spans="1:18" x14ac:dyDescent="0.25">
      <c r="A683" t="s">
        <v>102</v>
      </c>
      <c r="B683" t="s">
        <v>144</v>
      </c>
      <c r="C683" t="s">
        <v>230</v>
      </c>
      <c r="D683" t="s">
        <v>151</v>
      </c>
      <c r="E683" t="s">
        <v>114</v>
      </c>
      <c r="F683" t="s">
        <v>128</v>
      </c>
      <c r="G683" t="s">
        <v>182</v>
      </c>
      <c r="H683" t="s">
        <v>276</v>
      </c>
      <c r="I683">
        <v>348042</v>
      </c>
      <c r="J683" s="19">
        <v>35365671.479999997</v>
      </c>
      <c r="K683" s="20">
        <v>0.69970963392928709</v>
      </c>
      <c r="L683" s="19">
        <v>50543353.649999999</v>
      </c>
      <c r="M683" s="20">
        <v>0.35824188676360863</v>
      </c>
      <c r="N683" s="19">
        <v>10.15</v>
      </c>
      <c r="O683">
        <v>124683</v>
      </c>
      <c r="P683" s="22">
        <v>834588.7</v>
      </c>
      <c r="Q683" s="19">
        <v>9210.51</v>
      </c>
      <c r="R683" s="19">
        <f t="shared" si="10"/>
        <v>843799.21</v>
      </c>
    </row>
    <row r="684" spans="1:18" x14ac:dyDescent="0.25">
      <c r="A684" t="s">
        <v>102</v>
      </c>
      <c r="B684" t="s">
        <v>144</v>
      </c>
      <c r="C684" t="s">
        <v>231</v>
      </c>
      <c r="D684" t="s">
        <v>157</v>
      </c>
      <c r="E684" t="s">
        <v>114</v>
      </c>
      <c r="F684" t="s">
        <v>128</v>
      </c>
      <c r="G684" t="s">
        <v>182</v>
      </c>
      <c r="H684" t="s">
        <v>276</v>
      </c>
      <c r="I684">
        <v>16973</v>
      </c>
      <c r="J684" s="19">
        <v>35365671.479999997</v>
      </c>
      <c r="K684" s="20">
        <v>0.69970963392928709</v>
      </c>
      <c r="L684" s="19">
        <v>50543353.649999999</v>
      </c>
      <c r="M684" s="20">
        <v>0.32826667144289179</v>
      </c>
      <c r="N684" s="22">
        <v>10.9</v>
      </c>
      <c r="O684">
        <v>5571</v>
      </c>
      <c r="P684" s="19">
        <v>40045.97</v>
      </c>
      <c r="Q684" s="19">
        <v>646.94000000000005</v>
      </c>
      <c r="R684" s="19">
        <f t="shared" si="10"/>
        <v>40692.910000000003</v>
      </c>
    </row>
    <row r="685" spans="1:18" x14ac:dyDescent="0.25">
      <c r="A685" t="s">
        <v>102</v>
      </c>
      <c r="B685" t="s">
        <v>144</v>
      </c>
      <c r="C685" t="s">
        <v>232</v>
      </c>
      <c r="D685" t="s">
        <v>162</v>
      </c>
      <c r="E685" t="s">
        <v>114</v>
      </c>
      <c r="F685" t="s">
        <v>233</v>
      </c>
      <c r="G685" t="s">
        <v>182</v>
      </c>
      <c r="H685" t="s">
        <v>276</v>
      </c>
      <c r="I685">
        <v>133494</v>
      </c>
      <c r="J685" s="19">
        <v>35365671.479999997</v>
      </c>
      <c r="K685" s="20">
        <v>0.69970963392928709</v>
      </c>
      <c r="L685" s="19">
        <v>50543353.649999999</v>
      </c>
      <c r="M685" s="20">
        <v>0.32826667144289179</v>
      </c>
      <c r="N685" s="22">
        <v>10.9</v>
      </c>
      <c r="O685">
        <v>43821</v>
      </c>
      <c r="P685" s="19">
        <v>314998.14</v>
      </c>
      <c r="Q685" s="19">
        <v>4622.0600000000004</v>
      </c>
      <c r="R685" s="19">
        <f t="shared" si="10"/>
        <v>319620.2</v>
      </c>
    </row>
    <row r="686" spans="1:18" x14ac:dyDescent="0.25">
      <c r="A686" t="s">
        <v>102</v>
      </c>
      <c r="B686" t="s">
        <v>144</v>
      </c>
      <c r="C686" t="s">
        <v>234</v>
      </c>
      <c r="D686" t="s">
        <v>126</v>
      </c>
      <c r="E686" t="s">
        <v>127</v>
      </c>
      <c r="F686" t="s">
        <v>128</v>
      </c>
      <c r="G686" t="s">
        <v>182</v>
      </c>
      <c r="H686" t="s">
        <v>276</v>
      </c>
      <c r="I686">
        <v>17716</v>
      </c>
      <c r="J686" s="19">
        <v>35365671.479999997</v>
      </c>
      <c r="K686" s="20">
        <v>0.69970963392928709</v>
      </c>
      <c r="L686" s="19">
        <v>50543353.649999999</v>
      </c>
      <c r="M686" s="20">
        <v>0.34694096205310859</v>
      </c>
      <c r="N686" s="19">
        <v>48.11</v>
      </c>
      <c r="O686">
        <v>6146</v>
      </c>
      <c r="P686" s="19">
        <v>194479.41</v>
      </c>
      <c r="Q686" s="19">
        <v>-1772.04</v>
      </c>
      <c r="R686" s="19">
        <f t="shared" si="10"/>
        <v>192707.37</v>
      </c>
    </row>
    <row r="687" spans="1:18" x14ac:dyDescent="0.25">
      <c r="A687" t="s">
        <v>102</v>
      </c>
      <c r="B687" t="s">
        <v>144</v>
      </c>
      <c r="C687" t="s">
        <v>235</v>
      </c>
      <c r="D687" t="s">
        <v>162</v>
      </c>
      <c r="E687" t="s">
        <v>127</v>
      </c>
      <c r="F687" t="s">
        <v>128</v>
      </c>
      <c r="G687" t="s">
        <v>182</v>
      </c>
      <c r="H687" t="s">
        <v>276</v>
      </c>
      <c r="I687">
        <v>30857</v>
      </c>
      <c r="J687" s="19">
        <v>35365671.479999997</v>
      </c>
      <c r="K687" s="20">
        <v>0.69970963392928709</v>
      </c>
      <c r="L687" s="19">
        <v>50543353.649999999</v>
      </c>
      <c r="M687" s="20">
        <v>0.32826667144289179</v>
      </c>
      <c r="N687" s="19">
        <v>65.03</v>
      </c>
      <c r="O687">
        <v>10129</v>
      </c>
      <c r="P687" s="19">
        <v>433237.49</v>
      </c>
      <c r="Q687" s="19">
        <v>-4704.9399999999996</v>
      </c>
      <c r="R687" s="19">
        <f t="shared" si="10"/>
        <v>428532.55</v>
      </c>
    </row>
    <row r="688" spans="1:18" x14ac:dyDescent="0.25">
      <c r="A688" t="s">
        <v>102</v>
      </c>
      <c r="B688" t="s">
        <v>144</v>
      </c>
      <c r="C688" t="s">
        <v>236</v>
      </c>
      <c r="D688" t="s">
        <v>157</v>
      </c>
      <c r="E688" t="s">
        <v>127</v>
      </c>
      <c r="F688" t="s">
        <v>233</v>
      </c>
      <c r="G688" t="s">
        <v>182</v>
      </c>
      <c r="H688" t="s">
        <v>276</v>
      </c>
      <c r="I688">
        <v>5442</v>
      </c>
      <c r="J688" s="19">
        <v>35365671.479999997</v>
      </c>
      <c r="K688" s="20">
        <v>0.69970963392928709</v>
      </c>
      <c r="L688" s="19">
        <v>50543353.649999999</v>
      </c>
      <c r="M688" s="20">
        <v>0.33721934542815335</v>
      </c>
      <c r="N688" s="19">
        <v>61.83</v>
      </c>
      <c r="O688">
        <v>1835</v>
      </c>
      <c r="P688" s="19">
        <v>74624.429999999993</v>
      </c>
      <c r="Q688" s="19">
        <v>-854.01</v>
      </c>
      <c r="R688" s="19">
        <f t="shared" si="10"/>
        <v>73770.42</v>
      </c>
    </row>
    <row r="689" spans="1:18" x14ac:dyDescent="0.25">
      <c r="A689" t="s">
        <v>102</v>
      </c>
      <c r="B689" t="s">
        <v>144</v>
      </c>
      <c r="C689" t="s">
        <v>237</v>
      </c>
      <c r="D689" t="s">
        <v>126</v>
      </c>
      <c r="E689" t="s">
        <v>119</v>
      </c>
      <c r="F689" t="s">
        <v>128</v>
      </c>
      <c r="G689" t="s">
        <v>182</v>
      </c>
      <c r="H689" t="s">
        <v>276</v>
      </c>
      <c r="I689">
        <v>7057</v>
      </c>
      <c r="J689" s="19">
        <v>35365671.479999997</v>
      </c>
      <c r="K689" s="20">
        <v>0.69970963392928709</v>
      </c>
      <c r="L689" s="19">
        <v>50543353.649999999</v>
      </c>
      <c r="M689" s="20">
        <v>0.34694096205310859</v>
      </c>
      <c r="N689" s="19">
        <v>22.74</v>
      </c>
      <c r="O689">
        <v>2448</v>
      </c>
      <c r="P689" s="19">
        <v>36614.03</v>
      </c>
      <c r="Q689" s="19">
        <v>74.78</v>
      </c>
      <c r="R689" s="19">
        <f t="shared" si="10"/>
        <v>36688.81</v>
      </c>
    </row>
    <row r="690" spans="1:18" x14ac:dyDescent="0.25">
      <c r="A690" t="s">
        <v>102</v>
      </c>
      <c r="B690" t="s">
        <v>144</v>
      </c>
      <c r="C690" t="s">
        <v>238</v>
      </c>
      <c r="D690" t="s">
        <v>161</v>
      </c>
      <c r="E690" t="s">
        <v>119</v>
      </c>
      <c r="F690" t="s">
        <v>128</v>
      </c>
      <c r="G690" t="s">
        <v>182</v>
      </c>
      <c r="H690" t="s">
        <v>276</v>
      </c>
      <c r="I690">
        <v>21946</v>
      </c>
      <c r="J690" s="19">
        <v>35365671.479999997</v>
      </c>
      <c r="K690" s="20">
        <v>0.69970963392928709</v>
      </c>
      <c r="L690" s="19">
        <v>50543353.649999999</v>
      </c>
      <c r="M690" s="20">
        <v>0.32918366699243112</v>
      </c>
      <c r="N690" s="19">
        <v>23.79</v>
      </c>
      <c r="O690">
        <v>7224</v>
      </c>
      <c r="P690" s="19">
        <v>113036.29</v>
      </c>
      <c r="Q690" s="19">
        <v>62.58</v>
      </c>
      <c r="R690" s="19">
        <f t="shared" si="10"/>
        <v>113098.87</v>
      </c>
    </row>
    <row r="691" spans="1:18" x14ac:dyDescent="0.25">
      <c r="A691" t="s">
        <v>102</v>
      </c>
      <c r="B691" t="s">
        <v>144</v>
      </c>
      <c r="C691" t="s">
        <v>239</v>
      </c>
      <c r="D691" t="s">
        <v>162</v>
      </c>
      <c r="E691" t="s">
        <v>119</v>
      </c>
      <c r="F691" t="s">
        <v>128</v>
      </c>
      <c r="G691" t="s">
        <v>182</v>
      </c>
      <c r="H691" t="s">
        <v>276</v>
      </c>
      <c r="I691">
        <v>10097</v>
      </c>
      <c r="J691" s="19">
        <v>35365671.479999997</v>
      </c>
      <c r="K691" s="20">
        <v>0.69970963392928709</v>
      </c>
      <c r="L691" s="19">
        <v>50543353.649999999</v>
      </c>
      <c r="M691" s="20">
        <v>0.32826667144289173</v>
      </c>
      <c r="N691" s="19">
        <v>23.86</v>
      </c>
      <c r="O691">
        <v>3314</v>
      </c>
      <c r="P691" s="19">
        <v>52007.82</v>
      </c>
      <c r="Q691" s="19">
        <v>47.09</v>
      </c>
      <c r="R691" s="19">
        <f t="shared" si="10"/>
        <v>52054.909999999996</v>
      </c>
    </row>
    <row r="692" spans="1:18" x14ac:dyDescent="0.25">
      <c r="A692" t="s">
        <v>103</v>
      </c>
      <c r="B692" t="s">
        <v>125</v>
      </c>
      <c r="C692" t="s">
        <v>187</v>
      </c>
      <c r="D692" t="s">
        <v>126</v>
      </c>
      <c r="E692" t="s">
        <v>114</v>
      </c>
      <c r="F692" t="s">
        <v>118</v>
      </c>
      <c r="G692" t="s">
        <v>182</v>
      </c>
      <c r="H692" t="s">
        <v>276</v>
      </c>
      <c r="I692">
        <v>315798</v>
      </c>
      <c r="J692" s="19">
        <v>501060.71</v>
      </c>
      <c r="K692" s="20">
        <v>0.81445498034386088</v>
      </c>
      <c r="L692" s="19">
        <v>615209.83000000007</v>
      </c>
      <c r="M692" s="21">
        <v>3.166956367942589E-3</v>
      </c>
      <c r="N692" s="19">
        <v>33.78</v>
      </c>
      <c r="O692">
        <v>1000</v>
      </c>
      <c r="P692" s="19">
        <v>25930.33</v>
      </c>
      <c r="Q692" s="19">
        <v>207.44</v>
      </c>
      <c r="R692" s="19">
        <f t="shared" si="10"/>
        <v>26137.77</v>
      </c>
    </row>
    <row r="693" spans="1:18" x14ac:dyDescent="0.25">
      <c r="A693" t="s">
        <v>103</v>
      </c>
      <c r="B693" t="s">
        <v>125</v>
      </c>
      <c r="C693" t="s">
        <v>178</v>
      </c>
      <c r="D693" t="s">
        <v>158</v>
      </c>
      <c r="E693" t="s">
        <v>114</v>
      </c>
      <c r="F693" t="s">
        <v>118</v>
      </c>
      <c r="G693" t="s">
        <v>179</v>
      </c>
      <c r="H693" t="s">
        <v>276</v>
      </c>
      <c r="I693">
        <v>226939</v>
      </c>
      <c r="J693" s="19">
        <v>501060.71</v>
      </c>
      <c r="K693" s="20">
        <v>0.81445498034386088</v>
      </c>
      <c r="L693" s="19">
        <v>615209.83000000007</v>
      </c>
      <c r="N693" s="19">
        <v>10.98</v>
      </c>
      <c r="P693">
        <v>0</v>
      </c>
      <c r="Q693">
        <v>0</v>
      </c>
      <c r="R693" s="19">
        <f t="shared" si="10"/>
        <v>0</v>
      </c>
    </row>
    <row r="694" spans="1:18" x14ac:dyDescent="0.25">
      <c r="A694" t="s">
        <v>103</v>
      </c>
      <c r="B694" t="s">
        <v>125</v>
      </c>
      <c r="C694" t="s">
        <v>180</v>
      </c>
      <c r="D694" t="s">
        <v>157</v>
      </c>
      <c r="E694" t="s">
        <v>114</v>
      </c>
      <c r="F694" t="s">
        <v>181</v>
      </c>
      <c r="G694" t="s">
        <v>182</v>
      </c>
      <c r="H694" t="s">
        <v>276</v>
      </c>
      <c r="I694">
        <v>45726</v>
      </c>
      <c r="J694" s="19">
        <v>501060.71</v>
      </c>
      <c r="K694" s="20">
        <v>0.81445498034386088</v>
      </c>
      <c r="L694" s="19">
        <v>615209.83000000007</v>
      </c>
      <c r="M694" s="21">
        <v>3.1665251181611401E-3</v>
      </c>
      <c r="N694" s="19">
        <v>33.78</v>
      </c>
      <c r="O694">
        <v>144</v>
      </c>
      <c r="P694" s="19">
        <v>3733.97</v>
      </c>
      <c r="Q694" s="19">
        <v>51.86</v>
      </c>
      <c r="R694" s="19">
        <f t="shared" si="10"/>
        <v>3785.83</v>
      </c>
    </row>
    <row r="695" spans="1:18" x14ac:dyDescent="0.25">
      <c r="A695" t="s">
        <v>103</v>
      </c>
      <c r="B695" t="s">
        <v>125</v>
      </c>
      <c r="C695" t="s">
        <v>183</v>
      </c>
      <c r="D695" t="s">
        <v>157</v>
      </c>
      <c r="E695" t="s">
        <v>127</v>
      </c>
      <c r="F695" t="s">
        <v>181</v>
      </c>
      <c r="G695" t="s">
        <v>182</v>
      </c>
      <c r="H695" t="s">
        <v>276</v>
      </c>
      <c r="I695">
        <v>17999</v>
      </c>
      <c r="J695" s="19">
        <v>501060.71</v>
      </c>
      <c r="K695" s="20">
        <v>0.81445498034386088</v>
      </c>
      <c r="L695" s="19">
        <v>615209.83000000007</v>
      </c>
      <c r="M695" s="21">
        <v>3.1665251181611396E-3</v>
      </c>
      <c r="N695" s="22">
        <v>135.6</v>
      </c>
      <c r="O695">
        <v>56</v>
      </c>
      <c r="P695" s="19">
        <v>5813.57</v>
      </c>
      <c r="Q695" s="19">
        <v>103.81</v>
      </c>
      <c r="R695" s="19">
        <f t="shared" si="10"/>
        <v>5917.38</v>
      </c>
    </row>
    <row r="696" spans="1:18" x14ac:dyDescent="0.25">
      <c r="A696" t="s">
        <v>103</v>
      </c>
      <c r="B696" t="s">
        <v>125</v>
      </c>
      <c r="C696" t="s">
        <v>184</v>
      </c>
      <c r="D696" t="s">
        <v>160</v>
      </c>
      <c r="E696" t="s">
        <v>127</v>
      </c>
      <c r="F696" t="s">
        <v>181</v>
      </c>
      <c r="G696" t="s">
        <v>179</v>
      </c>
      <c r="H696" t="s">
        <v>276</v>
      </c>
      <c r="I696">
        <v>16029</v>
      </c>
      <c r="J696" s="19">
        <v>501060.71</v>
      </c>
      <c r="K696" s="20">
        <v>0.81445498034386088</v>
      </c>
      <c r="L696" s="19">
        <v>615209.83000000007</v>
      </c>
      <c r="N696" s="19">
        <v>30.27</v>
      </c>
      <c r="P696">
        <v>0</v>
      </c>
      <c r="Q696">
        <v>0</v>
      </c>
      <c r="R696" s="19">
        <f t="shared" si="10"/>
        <v>0</v>
      </c>
    </row>
    <row r="697" spans="1:18" x14ac:dyDescent="0.25">
      <c r="A697" t="s">
        <v>103</v>
      </c>
      <c r="B697" t="s">
        <v>125</v>
      </c>
      <c r="C697" t="s">
        <v>185</v>
      </c>
      <c r="D697" t="s">
        <v>126</v>
      </c>
      <c r="E697" t="s">
        <v>119</v>
      </c>
      <c r="F697" t="s">
        <v>118</v>
      </c>
      <c r="G697" t="s">
        <v>182</v>
      </c>
      <c r="H697" t="s">
        <v>276</v>
      </c>
      <c r="I697">
        <v>15486</v>
      </c>
      <c r="J697" s="19">
        <v>501060.71</v>
      </c>
      <c r="K697" s="20">
        <v>0.81445498034386088</v>
      </c>
      <c r="L697" s="19">
        <v>615209.83000000007</v>
      </c>
      <c r="M697" s="21">
        <v>3.166956367942589E-3</v>
      </c>
      <c r="N697" s="19">
        <v>90.79</v>
      </c>
      <c r="O697">
        <v>49</v>
      </c>
      <c r="P697" s="19">
        <v>3405.88</v>
      </c>
      <c r="Q697">
        <v>0</v>
      </c>
      <c r="R697" s="19">
        <f t="shared" si="10"/>
        <v>3405.88</v>
      </c>
    </row>
    <row r="698" spans="1:18" x14ac:dyDescent="0.25">
      <c r="A698" t="s">
        <v>103</v>
      </c>
      <c r="B698" t="s">
        <v>125</v>
      </c>
      <c r="C698" t="s">
        <v>186</v>
      </c>
      <c r="D698" t="s">
        <v>111</v>
      </c>
      <c r="E698" t="s">
        <v>119</v>
      </c>
      <c r="F698" t="s">
        <v>118</v>
      </c>
      <c r="G698" t="s">
        <v>182</v>
      </c>
      <c r="H698" t="s">
        <v>276</v>
      </c>
      <c r="I698">
        <v>7083</v>
      </c>
      <c r="J698" s="19">
        <v>501060.71</v>
      </c>
      <c r="K698" s="20">
        <v>0.81445498034386088</v>
      </c>
      <c r="L698" s="19">
        <v>615209.83000000007</v>
      </c>
      <c r="M698" s="21">
        <v>3.3339188675037719E-3</v>
      </c>
      <c r="N698" s="19">
        <v>90.77</v>
      </c>
      <c r="O698">
        <v>23</v>
      </c>
      <c r="P698" s="19">
        <v>1598.33</v>
      </c>
      <c r="Q698">
        <v>0</v>
      </c>
      <c r="R698" s="19">
        <f t="shared" si="10"/>
        <v>1598.33</v>
      </c>
    </row>
    <row r="699" spans="1:18" x14ac:dyDescent="0.25">
      <c r="A699" t="s">
        <v>104</v>
      </c>
      <c r="B699" t="s">
        <v>138</v>
      </c>
      <c r="C699" t="s">
        <v>220</v>
      </c>
      <c r="D699" t="s">
        <v>156</v>
      </c>
      <c r="E699" t="s">
        <v>114</v>
      </c>
      <c r="F699" t="s">
        <v>135</v>
      </c>
      <c r="G699" t="s">
        <v>182</v>
      </c>
      <c r="H699" t="s">
        <v>276</v>
      </c>
      <c r="I699">
        <v>50953</v>
      </c>
      <c r="J699" s="19">
        <v>5800785.6399999997</v>
      </c>
      <c r="K699" s="20">
        <v>0.78521484754692072</v>
      </c>
      <c r="L699" s="19">
        <v>7387513.9499999993</v>
      </c>
      <c r="M699" s="20">
        <v>0.20454786333505662</v>
      </c>
      <c r="N699" s="19">
        <v>26.16</v>
      </c>
      <c r="O699">
        <v>10422</v>
      </c>
      <c r="P699" s="19">
        <v>201770.96</v>
      </c>
      <c r="Q699" s="19">
        <v>2729.77</v>
      </c>
      <c r="R699" s="19">
        <f t="shared" si="10"/>
        <v>204500.72999999998</v>
      </c>
    </row>
    <row r="700" spans="1:18" x14ac:dyDescent="0.25">
      <c r="A700" t="s">
        <v>104</v>
      </c>
      <c r="B700" t="s">
        <v>138</v>
      </c>
      <c r="C700" t="s">
        <v>221</v>
      </c>
      <c r="D700" t="s">
        <v>160</v>
      </c>
      <c r="E700" t="s">
        <v>114</v>
      </c>
      <c r="F700" t="s">
        <v>135</v>
      </c>
      <c r="G700" t="s">
        <v>182</v>
      </c>
      <c r="H700" t="s">
        <v>276</v>
      </c>
      <c r="I700">
        <v>48820</v>
      </c>
      <c r="J700" s="19">
        <v>5800785.6399999997</v>
      </c>
      <c r="K700" s="20">
        <v>0.78521484754692072</v>
      </c>
      <c r="L700" s="19">
        <v>7387513.9499999993</v>
      </c>
      <c r="M700" s="20">
        <v>0.21956462817612707</v>
      </c>
      <c r="N700" s="22">
        <v>24.2</v>
      </c>
      <c r="O700">
        <v>10719</v>
      </c>
      <c r="P700" s="19">
        <v>191972.71</v>
      </c>
      <c r="Q700" s="19">
        <v>2077.5300000000002</v>
      </c>
      <c r="R700" s="19">
        <f t="shared" si="10"/>
        <v>194050.24</v>
      </c>
    </row>
    <row r="701" spans="1:18" x14ac:dyDescent="0.25">
      <c r="A701" t="s">
        <v>104</v>
      </c>
      <c r="B701" t="s">
        <v>138</v>
      </c>
      <c r="C701" t="s">
        <v>222</v>
      </c>
      <c r="D701" t="s">
        <v>126</v>
      </c>
      <c r="E701" t="s">
        <v>114</v>
      </c>
      <c r="F701" t="s">
        <v>223</v>
      </c>
      <c r="G701" t="s">
        <v>182</v>
      </c>
      <c r="H701" t="s">
        <v>276</v>
      </c>
      <c r="I701">
        <v>13645</v>
      </c>
      <c r="J701" s="19">
        <v>5800785.6399999997</v>
      </c>
      <c r="K701" s="20">
        <v>0.78521484754692072</v>
      </c>
      <c r="L701" s="19">
        <v>7387513.9499999993</v>
      </c>
      <c r="M701" s="20">
        <v>0.20454786333505662</v>
      </c>
      <c r="N701" s="19">
        <v>26.16</v>
      </c>
      <c r="O701">
        <v>2791</v>
      </c>
      <c r="P701" s="19">
        <v>54034.04</v>
      </c>
      <c r="Q701" s="19">
        <v>600.16</v>
      </c>
      <c r="R701" s="19">
        <f t="shared" si="10"/>
        <v>54634.200000000004</v>
      </c>
    </row>
    <row r="702" spans="1:18" x14ac:dyDescent="0.25">
      <c r="A702" t="s">
        <v>104</v>
      </c>
      <c r="B702" t="s">
        <v>138</v>
      </c>
      <c r="C702" t="s">
        <v>224</v>
      </c>
      <c r="D702" t="s">
        <v>126</v>
      </c>
      <c r="E702" t="s">
        <v>127</v>
      </c>
      <c r="F702" t="s">
        <v>223</v>
      </c>
      <c r="G702" t="s">
        <v>182</v>
      </c>
      <c r="H702" t="s">
        <v>276</v>
      </c>
      <c r="I702">
        <v>2501</v>
      </c>
      <c r="J702" s="19">
        <v>5800785.6399999997</v>
      </c>
      <c r="K702" s="20">
        <v>0.78521484754692072</v>
      </c>
      <c r="L702" s="19">
        <v>7387513.9499999993</v>
      </c>
      <c r="M702" s="20">
        <v>0.20454786333505662</v>
      </c>
      <c r="N702" s="19">
        <v>107.29</v>
      </c>
      <c r="O702">
        <v>511</v>
      </c>
      <c r="P702" s="19">
        <v>40466.58</v>
      </c>
      <c r="Q702" s="19">
        <v>-395.96</v>
      </c>
      <c r="R702" s="19">
        <f t="shared" si="10"/>
        <v>40070.620000000003</v>
      </c>
    </row>
    <row r="703" spans="1:18" x14ac:dyDescent="0.25">
      <c r="A703" t="s">
        <v>104</v>
      </c>
      <c r="B703" t="s">
        <v>138</v>
      </c>
      <c r="C703" t="s">
        <v>225</v>
      </c>
      <c r="D703" t="s">
        <v>160</v>
      </c>
      <c r="E703" t="s">
        <v>127</v>
      </c>
      <c r="F703" t="s">
        <v>223</v>
      </c>
      <c r="G703" t="s">
        <v>182</v>
      </c>
      <c r="H703" t="s">
        <v>276</v>
      </c>
      <c r="I703">
        <v>3578</v>
      </c>
      <c r="J703" s="19">
        <v>5800785.6399999997</v>
      </c>
      <c r="K703" s="20">
        <v>0.78521484754692072</v>
      </c>
      <c r="L703" s="19">
        <v>7387513.9499999993</v>
      </c>
      <c r="M703" s="20">
        <v>0.21956462817612707</v>
      </c>
      <c r="N703" s="19">
        <v>67.69</v>
      </c>
      <c r="O703">
        <v>785</v>
      </c>
      <c r="P703" s="19">
        <v>39220.269999999997</v>
      </c>
      <c r="Q703" s="19">
        <v>-799.38</v>
      </c>
      <c r="R703" s="19">
        <f t="shared" si="10"/>
        <v>38420.89</v>
      </c>
    </row>
    <row r="704" spans="1:18" x14ac:dyDescent="0.25">
      <c r="A704" t="s">
        <v>104</v>
      </c>
      <c r="B704" t="s">
        <v>138</v>
      </c>
      <c r="C704" t="s">
        <v>226</v>
      </c>
      <c r="D704" t="s">
        <v>126</v>
      </c>
      <c r="E704" t="s">
        <v>119</v>
      </c>
      <c r="F704" t="s">
        <v>135</v>
      </c>
      <c r="G704" t="s">
        <v>182</v>
      </c>
      <c r="H704" t="s">
        <v>276</v>
      </c>
      <c r="I704">
        <v>1476</v>
      </c>
      <c r="J704" s="19">
        <v>5800785.6399999997</v>
      </c>
      <c r="K704" s="20">
        <v>0.78521484754692072</v>
      </c>
      <c r="L704" s="19">
        <v>7387513.9499999993</v>
      </c>
      <c r="M704" s="20">
        <v>0.20454786333505662</v>
      </c>
      <c r="N704" s="19">
        <v>58.75</v>
      </c>
      <c r="O704">
        <v>301</v>
      </c>
      <c r="P704" s="19">
        <v>13052.41</v>
      </c>
      <c r="Q704" s="19">
        <v>43.37</v>
      </c>
      <c r="R704" s="19">
        <f t="shared" si="10"/>
        <v>13095.78</v>
      </c>
    </row>
    <row r="705" spans="1:18" x14ac:dyDescent="0.25">
      <c r="A705" t="s">
        <v>104</v>
      </c>
      <c r="B705" t="s">
        <v>138</v>
      </c>
      <c r="C705" t="s">
        <v>227</v>
      </c>
      <c r="D705" t="s">
        <v>160</v>
      </c>
      <c r="E705" t="s">
        <v>119</v>
      </c>
      <c r="F705" t="s">
        <v>135</v>
      </c>
      <c r="G705" t="s">
        <v>182</v>
      </c>
      <c r="H705" t="s">
        <v>276</v>
      </c>
      <c r="I705">
        <v>2068</v>
      </c>
      <c r="J705" s="19">
        <v>5800785.6399999997</v>
      </c>
      <c r="K705" s="20">
        <v>0.78521484754692072</v>
      </c>
      <c r="L705" s="19">
        <v>7387513.9499999993</v>
      </c>
      <c r="M705" s="20">
        <v>0.2053707423186954</v>
      </c>
      <c r="N705" s="19">
        <v>58.69</v>
      </c>
      <c r="O705">
        <v>424</v>
      </c>
      <c r="P705" s="19">
        <v>18367.34</v>
      </c>
      <c r="Q705">
        <v>0</v>
      </c>
      <c r="R705" s="19">
        <f t="shared" si="10"/>
        <v>18367.34</v>
      </c>
    </row>
    <row r="706" spans="1:18" x14ac:dyDescent="0.25">
      <c r="A706" t="s">
        <v>105</v>
      </c>
      <c r="B706" t="s">
        <v>125</v>
      </c>
      <c r="C706" t="s">
        <v>187</v>
      </c>
      <c r="D706" t="s">
        <v>126</v>
      </c>
      <c r="E706" t="s">
        <v>114</v>
      </c>
      <c r="F706" t="s">
        <v>118</v>
      </c>
      <c r="G706" t="s">
        <v>182</v>
      </c>
      <c r="H706" t="s">
        <v>276</v>
      </c>
      <c r="I706">
        <v>315798</v>
      </c>
      <c r="J706" s="19">
        <v>25791956.260000002</v>
      </c>
      <c r="K706" s="20">
        <v>0.92167302199148216</v>
      </c>
      <c r="L706" s="19">
        <v>27983846.380000003</v>
      </c>
      <c r="M706" s="20">
        <v>0.14405429850278589</v>
      </c>
      <c r="N706" s="19">
        <v>33.78</v>
      </c>
      <c r="O706">
        <v>45492</v>
      </c>
      <c r="P706" s="19">
        <v>1334912.8400000001</v>
      </c>
      <c r="Q706" s="19">
        <v>13058.02</v>
      </c>
      <c r="R706" s="19">
        <f t="shared" ref="R706:R742" si="11">SUM(P706+Q706)</f>
        <v>1347970.86</v>
      </c>
    </row>
    <row r="707" spans="1:18" x14ac:dyDescent="0.25">
      <c r="A707" t="s">
        <v>105</v>
      </c>
      <c r="B707" t="s">
        <v>125</v>
      </c>
      <c r="C707" t="s">
        <v>178</v>
      </c>
      <c r="D707" t="s">
        <v>158</v>
      </c>
      <c r="E707" t="s">
        <v>114</v>
      </c>
      <c r="F707" t="s">
        <v>118</v>
      </c>
      <c r="G707" t="s">
        <v>182</v>
      </c>
      <c r="H707" t="s">
        <v>276</v>
      </c>
      <c r="I707">
        <v>226939</v>
      </c>
      <c r="J707" s="19">
        <v>25791956.260000002</v>
      </c>
      <c r="K707" s="20">
        <v>0.92167302199148216</v>
      </c>
      <c r="L707" s="19">
        <v>27983846.380000003</v>
      </c>
      <c r="M707" s="20">
        <v>0.33524067375814237</v>
      </c>
      <c r="N707" s="19">
        <v>10.98</v>
      </c>
      <c r="O707">
        <v>76079</v>
      </c>
      <c r="P707" s="19">
        <v>725646.94</v>
      </c>
      <c r="Q707" s="19">
        <v>9223.32</v>
      </c>
      <c r="R707" s="19">
        <f t="shared" si="11"/>
        <v>734870.25999999989</v>
      </c>
    </row>
    <row r="708" spans="1:18" x14ac:dyDescent="0.25">
      <c r="A708" t="s">
        <v>105</v>
      </c>
      <c r="B708" t="s">
        <v>125</v>
      </c>
      <c r="C708" t="s">
        <v>180</v>
      </c>
      <c r="D708" t="s">
        <v>157</v>
      </c>
      <c r="E708" t="s">
        <v>114</v>
      </c>
      <c r="F708" t="s">
        <v>181</v>
      </c>
      <c r="G708" t="s">
        <v>182</v>
      </c>
      <c r="H708" t="s">
        <v>276</v>
      </c>
      <c r="I708">
        <v>45726</v>
      </c>
      <c r="J708" s="19">
        <v>25791956.260000002</v>
      </c>
      <c r="K708" s="20">
        <v>0.92167302199148216</v>
      </c>
      <c r="L708" s="19">
        <v>27983846.380000003</v>
      </c>
      <c r="M708" s="20">
        <v>0.14403468238638625</v>
      </c>
      <c r="N708" s="19">
        <v>33.78</v>
      </c>
      <c r="O708">
        <v>6586</v>
      </c>
      <c r="P708" s="19">
        <v>193258.95</v>
      </c>
      <c r="Q708" s="19">
        <v>2552.9299999999998</v>
      </c>
      <c r="R708" s="19">
        <f t="shared" si="11"/>
        <v>195811.88</v>
      </c>
    </row>
    <row r="709" spans="1:18" x14ac:dyDescent="0.25">
      <c r="A709" t="s">
        <v>105</v>
      </c>
      <c r="B709" t="s">
        <v>125</v>
      </c>
      <c r="C709" t="s">
        <v>183</v>
      </c>
      <c r="D709" t="s">
        <v>157</v>
      </c>
      <c r="E709" t="s">
        <v>127</v>
      </c>
      <c r="F709" t="s">
        <v>181</v>
      </c>
      <c r="G709" t="s">
        <v>182</v>
      </c>
      <c r="H709" t="s">
        <v>276</v>
      </c>
      <c r="I709">
        <v>17999</v>
      </c>
      <c r="J709" s="19">
        <v>25791956.260000002</v>
      </c>
      <c r="K709" s="20">
        <v>0.92167302199148216</v>
      </c>
      <c r="L709" s="19">
        <v>27983846.380000003</v>
      </c>
      <c r="M709" s="20">
        <v>0.14403468238638625</v>
      </c>
      <c r="N709" s="22">
        <v>135.6</v>
      </c>
      <c r="O709">
        <v>2592</v>
      </c>
      <c r="P709" s="22">
        <v>304508.5</v>
      </c>
      <c r="Q709" s="19">
        <v>-1057.32</v>
      </c>
      <c r="R709" s="19">
        <f t="shared" si="11"/>
        <v>303451.18</v>
      </c>
    </row>
    <row r="710" spans="1:18" x14ac:dyDescent="0.25">
      <c r="A710" t="s">
        <v>105</v>
      </c>
      <c r="B710" t="s">
        <v>125</v>
      </c>
      <c r="C710" t="s">
        <v>184</v>
      </c>
      <c r="D710" t="s">
        <v>160</v>
      </c>
      <c r="E710" t="s">
        <v>127</v>
      </c>
      <c r="F710" t="s">
        <v>181</v>
      </c>
      <c r="G710" t="s">
        <v>182</v>
      </c>
      <c r="H710" t="s">
        <v>276</v>
      </c>
      <c r="I710">
        <v>16029</v>
      </c>
      <c r="J710" s="19">
        <v>25791956.260000002</v>
      </c>
      <c r="K710" s="20">
        <v>0.92167302199148216</v>
      </c>
      <c r="L710" s="19">
        <v>27983846.380000003</v>
      </c>
      <c r="M710" s="20">
        <v>0.7150494010064925</v>
      </c>
      <c r="N710" s="19">
        <v>30.27</v>
      </c>
      <c r="O710">
        <v>11461</v>
      </c>
      <c r="P710" s="19">
        <v>300565.87</v>
      </c>
      <c r="Q710" s="19">
        <v>-1573.49</v>
      </c>
      <c r="R710" s="19">
        <f t="shared" si="11"/>
        <v>298992.38</v>
      </c>
    </row>
    <row r="711" spans="1:18" x14ac:dyDescent="0.25">
      <c r="A711" t="s">
        <v>105</v>
      </c>
      <c r="B711" t="s">
        <v>125</v>
      </c>
      <c r="C711" t="s">
        <v>185</v>
      </c>
      <c r="D711" t="s">
        <v>126</v>
      </c>
      <c r="E711" t="s">
        <v>119</v>
      </c>
      <c r="F711" t="s">
        <v>118</v>
      </c>
      <c r="G711" t="s">
        <v>182</v>
      </c>
      <c r="H711" t="s">
        <v>276</v>
      </c>
      <c r="I711">
        <v>15486</v>
      </c>
      <c r="J711" s="19">
        <v>25791956.260000002</v>
      </c>
      <c r="K711" s="20">
        <v>0.92167302199148216</v>
      </c>
      <c r="L711" s="19">
        <v>27983846.380000003</v>
      </c>
      <c r="M711" s="20">
        <v>0.14405429850278589</v>
      </c>
      <c r="N711" s="19">
        <v>90.79</v>
      </c>
      <c r="O711">
        <v>2230</v>
      </c>
      <c r="P711" s="19">
        <v>175407.28</v>
      </c>
      <c r="Q711" s="19">
        <v>235.97</v>
      </c>
      <c r="R711" s="19">
        <f t="shared" si="11"/>
        <v>175643.25</v>
      </c>
    </row>
    <row r="712" spans="1:18" x14ac:dyDescent="0.25">
      <c r="A712" t="s">
        <v>105</v>
      </c>
      <c r="B712" t="s">
        <v>125</v>
      </c>
      <c r="C712" t="s">
        <v>186</v>
      </c>
      <c r="D712" t="s">
        <v>111</v>
      </c>
      <c r="E712" t="s">
        <v>119</v>
      </c>
      <c r="F712" t="s">
        <v>118</v>
      </c>
      <c r="G712" t="s">
        <v>182</v>
      </c>
      <c r="H712" t="s">
        <v>276</v>
      </c>
      <c r="I712">
        <v>7083</v>
      </c>
      <c r="J712" s="19">
        <v>25791956.260000002</v>
      </c>
      <c r="K712" s="20">
        <v>0.92167302199148216</v>
      </c>
      <c r="L712" s="19">
        <v>27983846.380000003</v>
      </c>
      <c r="M712" s="20">
        <v>0.15164886658525778</v>
      </c>
      <c r="N712" s="19">
        <v>90.77</v>
      </c>
      <c r="O712">
        <v>1074</v>
      </c>
      <c r="P712" s="19">
        <v>84460.05</v>
      </c>
      <c r="Q712" s="19">
        <v>78.64</v>
      </c>
      <c r="R712" s="19">
        <f t="shared" si="11"/>
        <v>84538.69</v>
      </c>
    </row>
    <row r="713" spans="1:18" x14ac:dyDescent="0.25">
      <c r="A713" t="s">
        <v>106</v>
      </c>
      <c r="B713" t="s">
        <v>125</v>
      </c>
      <c r="C713" t="s">
        <v>187</v>
      </c>
      <c r="D713" t="s">
        <v>126</v>
      </c>
      <c r="E713" t="s">
        <v>114</v>
      </c>
      <c r="F713" t="s">
        <v>118</v>
      </c>
      <c r="G713" t="s">
        <v>182</v>
      </c>
      <c r="H713" t="s">
        <v>276</v>
      </c>
      <c r="I713">
        <v>315798</v>
      </c>
      <c r="J713" s="22">
        <v>817247.3</v>
      </c>
      <c r="K713" s="20">
        <v>0.60804510653837363</v>
      </c>
      <c r="L713" s="19">
        <v>1344057.03</v>
      </c>
      <c r="M713" s="21">
        <v>6.9188913480730686E-3</v>
      </c>
      <c r="N713" s="19">
        <v>33.78</v>
      </c>
      <c r="O713">
        <v>2184</v>
      </c>
      <c r="P713" s="19">
        <v>42279.46</v>
      </c>
      <c r="Q713" s="19">
        <v>425.89</v>
      </c>
      <c r="R713" s="19">
        <f t="shared" si="11"/>
        <v>42705.35</v>
      </c>
    </row>
    <row r="714" spans="1:18" x14ac:dyDescent="0.25">
      <c r="A714" t="s">
        <v>106</v>
      </c>
      <c r="B714" t="s">
        <v>125</v>
      </c>
      <c r="C714" t="s">
        <v>178</v>
      </c>
      <c r="D714" t="s">
        <v>158</v>
      </c>
      <c r="E714" t="s">
        <v>114</v>
      </c>
      <c r="F714" t="s">
        <v>118</v>
      </c>
      <c r="G714" t="s">
        <v>179</v>
      </c>
      <c r="H714" t="s">
        <v>276</v>
      </c>
      <c r="I714">
        <v>226939</v>
      </c>
      <c r="J714" s="22">
        <v>817247.3</v>
      </c>
      <c r="K714" s="20">
        <v>0.60804510653837363</v>
      </c>
      <c r="L714" s="19">
        <v>1344057.03</v>
      </c>
      <c r="N714" s="19">
        <v>10.98</v>
      </c>
      <c r="P714">
        <v>0</v>
      </c>
      <c r="Q714">
        <v>0</v>
      </c>
      <c r="R714" s="19">
        <f t="shared" si="11"/>
        <v>0</v>
      </c>
    </row>
    <row r="715" spans="1:18" x14ac:dyDescent="0.25">
      <c r="A715" t="s">
        <v>106</v>
      </c>
      <c r="B715" t="s">
        <v>125</v>
      </c>
      <c r="C715" t="s">
        <v>180</v>
      </c>
      <c r="D715" t="s">
        <v>157</v>
      </c>
      <c r="E715" t="s">
        <v>114</v>
      </c>
      <c r="F715" t="s">
        <v>181</v>
      </c>
      <c r="G715" t="s">
        <v>182</v>
      </c>
      <c r="H715" t="s">
        <v>276</v>
      </c>
      <c r="I715">
        <v>45726</v>
      </c>
      <c r="J715" s="22">
        <v>817247.3</v>
      </c>
      <c r="K715" s="20">
        <v>0.60804510653837363</v>
      </c>
      <c r="L715" s="19">
        <v>1344057.03</v>
      </c>
      <c r="M715" s="24">
        <v>6.917949190987505E-3</v>
      </c>
      <c r="N715" s="19">
        <v>33.78</v>
      </c>
      <c r="O715">
        <v>316</v>
      </c>
      <c r="P715" s="19">
        <v>6117.36</v>
      </c>
      <c r="Q715" s="19">
        <v>77.430000000000007</v>
      </c>
      <c r="R715" s="19">
        <f t="shared" si="11"/>
        <v>6194.79</v>
      </c>
    </row>
    <row r="716" spans="1:18" x14ac:dyDescent="0.25">
      <c r="A716" t="s">
        <v>106</v>
      </c>
      <c r="B716" t="s">
        <v>125</v>
      </c>
      <c r="C716" t="s">
        <v>183</v>
      </c>
      <c r="D716" t="s">
        <v>157</v>
      </c>
      <c r="E716" t="s">
        <v>127</v>
      </c>
      <c r="F716" t="s">
        <v>181</v>
      </c>
      <c r="G716" t="s">
        <v>182</v>
      </c>
      <c r="H716" t="s">
        <v>276</v>
      </c>
      <c r="I716">
        <v>17999</v>
      </c>
      <c r="J716" s="22">
        <v>817247.3</v>
      </c>
      <c r="K716" s="20">
        <v>0.60804510653837363</v>
      </c>
      <c r="L716" s="19">
        <v>1344057.03</v>
      </c>
      <c r="M716" s="24">
        <v>6.9179491909875041E-3</v>
      </c>
      <c r="N716" s="22">
        <v>135.6</v>
      </c>
      <c r="O716">
        <v>124</v>
      </c>
      <c r="P716" s="19">
        <v>9610.48</v>
      </c>
      <c r="Q716" s="22">
        <v>-77.5</v>
      </c>
      <c r="R716" s="19">
        <f t="shared" si="11"/>
        <v>9532.98</v>
      </c>
    </row>
    <row r="717" spans="1:18" x14ac:dyDescent="0.25">
      <c r="A717" t="s">
        <v>106</v>
      </c>
      <c r="B717" t="s">
        <v>125</v>
      </c>
      <c r="C717" t="s">
        <v>184</v>
      </c>
      <c r="D717" t="s">
        <v>160</v>
      </c>
      <c r="E717" t="s">
        <v>127</v>
      </c>
      <c r="F717" t="s">
        <v>181</v>
      </c>
      <c r="G717" t="s">
        <v>182</v>
      </c>
      <c r="H717" t="s">
        <v>276</v>
      </c>
      <c r="I717">
        <v>16029</v>
      </c>
      <c r="J717" s="22">
        <v>817247.3</v>
      </c>
      <c r="K717" s="20">
        <v>0.60804510653837363</v>
      </c>
      <c r="L717" s="19">
        <v>1344057.03</v>
      </c>
      <c r="M717" s="24">
        <v>3.4343641012371265E-2</v>
      </c>
      <c r="N717" s="19">
        <v>30.27</v>
      </c>
      <c r="O717">
        <v>550</v>
      </c>
      <c r="P717" s="19">
        <v>9515.66</v>
      </c>
      <c r="Q717" s="22">
        <v>-34.6</v>
      </c>
      <c r="R717" s="19">
        <f t="shared" si="11"/>
        <v>9481.06</v>
      </c>
    </row>
    <row r="718" spans="1:18" x14ac:dyDescent="0.25">
      <c r="A718" t="s">
        <v>106</v>
      </c>
      <c r="B718" t="s">
        <v>125</v>
      </c>
      <c r="C718" t="s">
        <v>185</v>
      </c>
      <c r="D718" t="s">
        <v>126</v>
      </c>
      <c r="E718" t="s">
        <v>119</v>
      </c>
      <c r="F718" t="s">
        <v>118</v>
      </c>
      <c r="G718" t="s">
        <v>182</v>
      </c>
      <c r="H718" t="s">
        <v>276</v>
      </c>
      <c r="I718">
        <v>15486</v>
      </c>
      <c r="J718" s="22">
        <v>817247.3</v>
      </c>
      <c r="K718" s="20">
        <v>0.60804510653837363</v>
      </c>
      <c r="L718" s="19">
        <v>1344057.03</v>
      </c>
      <c r="M718" s="21">
        <v>6.9188913480730686E-3</v>
      </c>
      <c r="N718" s="19">
        <v>90.79</v>
      </c>
      <c r="O718">
        <v>107</v>
      </c>
      <c r="P718" s="19">
        <v>5552.46</v>
      </c>
      <c r="Q718">
        <v>0</v>
      </c>
      <c r="R718" s="19">
        <f t="shared" si="11"/>
        <v>5552.46</v>
      </c>
    </row>
    <row r="719" spans="1:18" x14ac:dyDescent="0.25">
      <c r="A719" t="s">
        <v>106</v>
      </c>
      <c r="B719" t="s">
        <v>125</v>
      </c>
      <c r="C719" t="s">
        <v>186</v>
      </c>
      <c r="D719" t="s">
        <v>111</v>
      </c>
      <c r="E719" t="s">
        <v>119</v>
      </c>
      <c r="F719" t="s">
        <v>118</v>
      </c>
      <c r="G719" t="s">
        <v>182</v>
      </c>
      <c r="H719" t="s">
        <v>276</v>
      </c>
      <c r="I719">
        <v>7083</v>
      </c>
      <c r="J719" s="22">
        <v>817247.3</v>
      </c>
      <c r="K719" s="20">
        <v>0.60804510653837363</v>
      </c>
      <c r="L719" s="19">
        <v>1344057.03</v>
      </c>
      <c r="M719" s="21">
        <v>7.2836565230404117E-3</v>
      </c>
      <c r="N719" s="19">
        <v>90.77</v>
      </c>
      <c r="O719">
        <v>51</v>
      </c>
      <c r="P719" s="19">
        <v>2645.92</v>
      </c>
      <c r="Q719">
        <v>0</v>
      </c>
      <c r="R719" s="19">
        <f t="shared" si="11"/>
        <v>2645.92</v>
      </c>
    </row>
    <row r="720" spans="1:18" x14ac:dyDescent="0.25">
      <c r="A720" t="s">
        <v>17</v>
      </c>
      <c r="B720" t="s">
        <v>143</v>
      </c>
      <c r="C720" t="s">
        <v>272</v>
      </c>
      <c r="D720" t="s">
        <v>157</v>
      </c>
      <c r="E720" t="s">
        <v>127</v>
      </c>
      <c r="F720" t="s">
        <v>130</v>
      </c>
      <c r="G720" t="s">
        <v>182</v>
      </c>
      <c r="H720" t="s">
        <v>276</v>
      </c>
      <c r="I720">
        <v>7546</v>
      </c>
      <c r="J720" s="19">
        <v>3536221.59</v>
      </c>
      <c r="K720" s="20">
        <v>0.80970739821185267</v>
      </c>
      <c r="L720" s="19">
        <v>4367283.29</v>
      </c>
      <c r="M720" s="20">
        <v>0.24421750494259664</v>
      </c>
      <c r="N720" s="19">
        <v>30.45</v>
      </c>
      <c r="O720">
        <v>1842</v>
      </c>
      <c r="P720" s="19">
        <v>42690.66</v>
      </c>
      <c r="Q720" s="19">
        <v>-347.64</v>
      </c>
      <c r="R720" s="19">
        <f t="shared" si="11"/>
        <v>42343.020000000004</v>
      </c>
    </row>
    <row r="721" spans="1:18" x14ac:dyDescent="0.25">
      <c r="A721" t="s">
        <v>26</v>
      </c>
      <c r="B721" t="s">
        <v>129</v>
      </c>
      <c r="C721" t="s">
        <v>272</v>
      </c>
      <c r="D721" t="s">
        <v>157</v>
      </c>
      <c r="E721" t="s">
        <v>127</v>
      </c>
      <c r="F721" t="s">
        <v>130</v>
      </c>
      <c r="G721" t="s">
        <v>182</v>
      </c>
      <c r="H721" t="s">
        <v>276</v>
      </c>
      <c r="I721">
        <v>7546</v>
      </c>
      <c r="J721" s="19">
        <v>29728.12</v>
      </c>
      <c r="K721" s="20">
        <v>0.73835074350139474</v>
      </c>
      <c r="L721" s="19">
        <v>40262.869999999995</v>
      </c>
      <c r="M721" s="21">
        <v>2.2514906866112926E-3</v>
      </c>
      <c r="N721" s="19">
        <v>30.45</v>
      </c>
      <c r="O721">
        <v>16</v>
      </c>
      <c r="P721" s="19">
        <v>338.14</v>
      </c>
      <c r="Q721">
        <v>0</v>
      </c>
      <c r="R721" s="19">
        <f t="shared" si="11"/>
        <v>338.14</v>
      </c>
    </row>
    <row r="722" spans="1:18" x14ac:dyDescent="0.25">
      <c r="A722" t="s">
        <v>40</v>
      </c>
      <c r="B722" t="s">
        <v>129</v>
      </c>
      <c r="C722" t="s">
        <v>272</v>
      </c>
      <c r="D722" t="s">
        <v>157</v>
      </c>
      <c r="E722" t="s">
        <v>127</v>
      </c>
      <c r="F722" t="s">
        <v>130</v>
      </c>
      <c r="G722" t="s">
        <v>182</v>
      </c>
      <c r="H722" t="s">
        <v>276</v>
      </c>
      <c r="I722">
        <v>7546</v>
      </c>
      <c r="J722" s="19">
        <v>349.74</v>
      </c>
      <c r="K722" s="20">
        <v>0.85840512480671527</v>
      </c>
      <c r="L722" s="19">
        <v>407.43</v>
      </c>
      <c r="M722" s="25">
        <v>2.2783394488421691E-5</v>
      </c>
      <c r="N722" s="19">
        <v>30.45</v>
      </c>
      <c r="O722">
        <v>0</v>
      </c>
      <c r="P722">
        <v>0</v>
      </c>
      <c r="Q722">
        <v>0</v>
      </c>
      <c r="R722" s="19">
        <f t="shared" si="11"/>
        <v>0</v>
      </c>
    </row>
    <row r="723" spans="1:18" x14ac:dyDescent="0.25">
      <c r="A723" t="s">
        <v>68</v>
      </c>
      <c r="B723" t="s">
        <v>133</v>
      </c>
      <c r="C723" t="s">
        <v>272</v>
      </c>
      <c r="D723" t="s">
        <v>157</v>
      </c>
      <c r="E723" t="s">
        <v>127</v>
      </c>
      <c r="F723" t="s">
        <v>130</v>
      </c>
      <c r="G723" t="s">
        <v>182</v>
      </c>
      <c r="H723" t="s">
        <v>276</v>
      </c>
      <c r="I723">
        <v>7546</v>
      </c>
      <c r="J723" s="19">
        <v>6613425.4900000002</v>
      </c>
      <c r="K723" s="20">
        <v>0.77347366240813098</v>
      </c>
      <c r="L723" s="19">
        <v>8550291.7699999996</v>
      </c>
      <c r="M723" s="20">
        <v>0.47813040371846782</v>
      </c>
      <c r="N723" s="19">
        <v>30.45</v>
      </c>
      <c r="O723">
        <v>3607</v>
      </c>
      <c r="P723" s="19">
        <v>79855.87</v>
      </c>
      <c r="Q723" s="19">
        <v>-686.31</v>
      </c>
      <c r="R723" s="19">
        <f t="shared" si="11"/>
        <v>79169.56</v>
      </c>
    </row>
    <row r="724" spans="1:18" x14ac:dyDescent="0.25">
      <c r="A724" t="s">
        <v>72</v>
      </c>
      <c r="B724" t="s">
        <v>129</v>
      </c>
      <c r="C724" t="s">
        <v>272</v>
      </c>
      <c r="D724" t="s">
        <v>157</v>
      </c>
      <c r="E724" t="s">
        <v>127</v>
      </c>
      <c r="F724" t="s">
        <v>130</v>
      </c>
      <c r="G724" t="s">
        <v>182</v>
      </c>
      <c r="H724" t="s">
        <v>276</v>
      </c>
      <c r="I724">
        <v>7546</v>
      </c>
      <c r="J724" s="19">
        <v>4477754.67</v>
      </c>
      <c r="K724" s="20">
        <v>0.90927817752864881</v>
      </c>
      <c r="L724" s="19">
        <v>4924515.71</v>
      </c>
      <c r="M724" s="20">
        <v>0.27537781725783578</v>
      </c>
      <c r="N724" s="19">
        <v>30.45</v>
      </c>
      <c r="O724">
        <v>2078</v>
      </c>
      <c r="P724" s="19">
        <v>54082.59</v>
      </c>
      <c r="Q724" s="19">
        <v>-442.45</v>
      </c>
      <c r="R724" s="19">
        <f t="shared" si="11"/>
        <v>53640.14</v>
      </c>
    </row>
    <row r="725" spans="1:18" x14ac:dyDescent="0.25">
      <c r="A725" t="s">
        <v>15</v>
      </c>
      <c r="B725" t="s">
        <v>123</v>
      </c>
      <c r="C725" t="s">
        <v>273</v>
      </c>
      <c r="D725" t="s">
        <v>157</v>
      </c>
      <c r="E725" t="s">
        <v>127</v>
      </c>
      <c r="F725" t="s">
        <v>124</v>
      </c>
      <c r="G725" t="s">
        <v>179</v>
      </c>
      <c r="H725" t="s">
        <v>276</v>
      </c>
      <c r="I725">
        <v>5435</v>
      </c>
      <c r="J725" s="19">
        <v>733161.25</v>
      </c>
      <c r="K725" s="20">
        <v>0.74452287001764417</v>
      </c>
      <c r="L725" s="19">
        <v>984739.73</v>
      </c>
      <c r="N725" s="19">
        <v>5.93</v>
      </c>
      <c r="P725">
        <v>0</v>
      </c>
      <c r="Q725">
        <v>0</v>
      </c>
      <c r="R725" s="19">
        <f t="shared" si="11"/>
        <v>0</v>
      </c>
    </row>
    <row r="726" spans="1:18" x14ac:dyDescent="0.25">
      <c r="A726" t="s">
        <v>29</v>
      </c>
      <c r="B726" t="s">
        <v>123</v>
      </c>
      <c r="C726" t="s">
        <v>273</v>
      </c>
      <c r="D726" t="s">
        <v>157</v>
      </c>
      <c r="E726" t="s">
        <v>127</v>
      </c>
      <c r="F726" t="s">
        <v>124</v>
      </c>
      <c r="G726" t="s">
        <v>179</v>
      </c>
      <c r="H726" t="s">
        <v>276</v>
      </c>
      <c r="I726">
        <v>5435</v>
      </c>
      <c r="J726" s="22">
        <v>12670.5</v>
      </c>
      <c r="K726" s="20">
        <v>0.84708879038889662</v>
      </c>
      <c r="L726" s="22">
        <v>14957.7</v>
      </c>
      <c r="N726" s="19">
        <v>5.93</v>
      </c>
      <c r="P726">
        <v>0</v>
      </c>
      <c r="Q726">
        <v>0</v>
      </c>
      <c r="R726" s="19">
        <f t="shared" si="11"/>
        <v>0</v>
      </c>
    </row>
    <row r="727" spans="1:18" x14ac:dyDescent="0.25">
      <c r="A727" t="s">
        <v>34</v>
      </c>
      <c r="B727" t="s">
        <v>125</v>
      </c>
      <c r="C727" t="s">
        <v>273</v>
      </c>
      <c r="D727" t="s">
        <v>157</v>
      </c>
      <c r="E727" t="s">
        <v>127</v>
      </c>
      <c r="F727" t="s">
        <v>124</v>
      </c>
      <c r="G727" t="s">
        <v>179</v>
      </c>
      <c r="H727" t="s">
        <v>276</v>
      </c>
      <c r="I727">
        <v>5435</v>
      </c>
      <c r="J727" s="22">
        <v>311003.2</v>
      </c>
      <c r="K727" s="20">
        <v>0.77271632809575364</v>
      </c>
      <c r="L727" s="19">
        <v>402480.43</v>
      </c>
      <c r="N727" s="19">
        <v>5.93</v>
      </c>
      <c r="P727">
        <v>0</v>
      </c>
      <c r="Q727">
        <v>0</v>
      </c>
      <c r="R727" s="19">
        <f t="shared" si="11"/>
        <v>0</v>
      </c>
    </row>
    <row r="728" spans="1:18" x14ac:dyDescent="0.25">
      <c r="A728" t="s">
        <v>38</v>
      </c>
      <c r="B728" t="s">
        <v>125</v>
      </c>
      <c r="C728" t="s">
        <v>273</v>
      </c>
      <c r="D728" t="s">
        <v>157</v>
      </c>
      <c r="E728" t="s">
        <v>127</v>
      </c>
      <c r="F728" t="s">
        <v>124</v>
      </c>
      <c r="G728" t="s">
        <v>179</v>
      </c>
      <c r="H728" t="s">
        <v>276</v>
      </c>
      <c r="I728">
        <v>5435</v>
      </c>
      <c r="J728" s="19">
        <v>92725.03</v>
      </c>
      <c r="K728" s="20">
        <v>0.73499063992001779</v>
      </c>
      <c r="L728" s="19">
        <v>126158.11</v>
      </c>
      <c r="N728" s="19">
        <v>5.93</v>
      </c>
      <c r="P728">
        <v>0</v>
      </c>
      <c r="Q728">
        <v>0</v>
      </c>
      <c r="R728" s="19">
        <f t="shared" si="11"/>
        <v>0</v>
      </c>
    </row>
    <row r="729" spans="1:18" x14ac:dyDescent="0.25">
      <c r="A729" t="s">
        <v>44</v>
      </c>
      <c r="B729" t="s">
        <v>123</v>
      </c>
      <c r="C729" t="s">
        <v>273</v>
      </c>
      <c r="D729" t="s">
        <v>157</v>
      </c>
      <c r="E729" t="s">
        <v>127</v>
      </c>
      <c r="F729" t="s">
        <v>124</v>
      </c>
      <c r="G729" t="s">
        <v>179</v>
      </c>
      <c r="H729" t="s">
        <v>276</v>
      </c>
      <c r="I729">
        <v>5435</v>
      </c>
      <c r="J729" s="19">
        <v>26492.87</v>
      </c>
      <c r="K729" s="20">
        <v>0.82691066992484319</v>
      </c>
      <c r="L729" s="19">
        <v>32038.37</v>
      </c>
      <c r="N729" s="19">
        <v>5.93</v>
      </c>
      <c r="P729">
        <v>0</v>
      </c>
      <c r="Q729">
        <v>0</v>
      </c>
      <c r="R729" s="19">
        <f t="shared" si="11"/>
        <v>0</v>
      </c>
    </row>
    <row r="730" spans="1:18" x14ac:dyDescent="0.25">
      <c r="A730" t="s">
        <v>45</v>
      </c>
      <c r="B730" t="s">
        <v>123</v>
      </c>
      <c r="C730" t="s">
        <v>273</v>
      </c>
      <c r="D730" t="s">
        <v>157</v>
      </c>
      <c r="E730" t="s">
        <v>127</v>
      </c>
      <c r="F730" t="s">
        <v>124</v>
      </c>
      <c r="G730" t="s">
        <v>182</v>
      </c>
      <c r="H730" t="s">
        <v>276</v>
      </c>
      <c r="I730">
        <v>5435</v>
      </c>
      <c r="J730" s="19">
        <v>190057.51</v>
      </c>
      <c r="K730" s="20">
        <v>0.78308587341712077</v>
      </c>
      <c r="L730" s="19">
        <v>242703.28</v>
      </c>
      <c r="M730" s="24">
        <v>5.4688917182478675E-2</v>
      </c>
      <c r="N730" s="19">
        <v>5.93</v>
      </c>
      <c r="O730">
        <v>297</v>
      </c>
      <c r="P730" s="19">
        <v>1296.43</v>
      </c>
      <c r="Q730" s="19">
        <v>-21.83</v>
      </c>
      <c r="R730" s="19">
        <f t="shared" si="11"/>
        <v>1274.6000000000001</v>
      </c>
    </row>
    <row r="731" spans="1:18" x14ac:dyDescent="0.25">
      <c r="A731" t="s">
        <v>49</v>
      </c>
      <c r="B731" t="s">
        <v>123</v>
      </c>
      <c r="C731" t="s">
        <v>273</v>
      </c>
      <c r="D731" t="s">
        <v>157</v>
      </c>
      <c r="E731" t="s">
        <v>127</v>
      </c>
      <c r="F731" t="s">
        <v>124</v>
      </c>
      <c r="G731" t="s">
        <v>182</v>
      </c>
      <c r="H731" t="s">
        <v>276</v>
      </c>
      <c r="I731">
        <v>5435</v>
      </c>
      <c r="J731" s="19">
        <v>1978901.85</v>
      </c>
      <c r="K731" s="20">
        <v>0.89426339224042195</v>
      </c>
      <c r="L731" s="19">
        <v>2212884.7800000003</v>
      </c>
      <c r="M731" s="20">
        <v>0.49863468045338138</v>
      </c>
      <c r="N731" s="19">
        <v>5.93</v>
      </c>
      <c r="O731">
        <v>2710</v>
      </c>
      <c r="P731" s="19">
        <v>13508.82</v>
      </c>
      <c r="Q731" s="19">
        <v>-249.24</v>
      </c>
      <c r="R731" s="19">
        <f t="shared" si="11"/>
        <v>13259.58</v>
      </c>
    </row>
    <row r="732" spans="1:18" x14ac:dyDescent="0.25">
      <c r="A732" t="s">
        <v>59</v>
      </c>
      <c r="B732" t="s">
        <v>123</v>
      </c>
      <c r="C732" t="s">
        <v>273</v>
      </c>
      <c r="D732" t="s">
        <v>157</v>
      </c>
      <c r="E732" t="s">
        <v>127</v>
      </c>
      <c r="F732" t="s">
        <v>124</v>
      </c>
      <c r="G732" t="s">
        <v>179</v>
      </c>
      <c r="H732" t="s">
        <v>276</v>
      </c>
      <c r="I732">
        <v>5435</v>
      </c>
      <c r="J732" s="19">
        <v>2132099.73</v>
      </c>
      <c r="K732" s="20">
        <v>0.87969016830565661</v>
      </c>
      <c r="L732" s="19">
        <v>2423693.94</v>
      </c>
      <c r="N732" s="19">
        <v>5.93</v>
      </c>
      <c r="P732">
        <v>0</v>
      </c>
      <c r="Q732">
        <v>0</v>
      </c>
      <c r="R732" s="19">
        <f t="shared" si="11"/>
        <v>0</v>
      </c>
    </row>
    <row r="733" spans="1:18" x14ac:dyDescent="0.25">
      <c r="A733" t="s">
        <v>70</v>
      </c>
      <c r="B733" t="s">
        <v>123</v>
      </c>
      <c r="C733" t="s">
        <v>273</v>
      </c>
      <c r="D733" t="s">
        <v>157</v>
      </c>
      <c r="E733" t="s">
        <v>127</v>
      </c>
      <c r="F733" t="s">
        <v>124</v>
      </c>
      <c r="G733" t="s">
        <v>182</v>
      </c>
      <c r="H733" t="s">
        <v>276</v>
      </c>
      <c r="I733">
        <v>5435</v>
      </c>
      <c r="J733" s="19">
        <v>202728.01</v>
      </c>
      <c r="K733" s="20">
        <v>0.90488217133859683</v>
      </c>
      <c r="L733" s="19">
        <v>224038.02000000002</v>
      </c>
      <c r="M733" s="24">
        <v>5.0483028995349802E-2</v>
      </c>
      <c r="N733" s="19">
        <v>5.93</v>
      </c>
      <c r="O733">
        <v>274</v>
      </c>
      <c r="P733" s="19">
        <v>1382.05</v>
      </c>
      <c r="Q733" s="19">
        <v>-30.26</v>
      </c>
      <c r="R733" s="19">
        <f t="shared" si="11"/>
        <v>1351.79</v>
      </c>
    </row>
    <row r="734" spans="1:18" x14ac:dyDescent="0.25">
      <c r="A734" t="s">
        <v>74</v>
      </c>
      <c r="B734" t="s">
        <v>123</v>
      </c>
      <c r="C734" t="s">
        <v>273</v>
      </c>
      <c r="D734" t="s">
        <v>157</v>
      </c>
      <c r="E734" t="s">
        <v>127</v>
      </c>
      <c r="F734" t="s">
        <v>124</v>
      </c>
      <c r="G734" t="s">
        <v>182</v>
      </c>
      <c r="H734" t="s">
        <v>276</v>
      </c>
      <c r="I734">
        <v>5435</v>
      </c>
      <c r="J734" s="19">
        <v>1499726.55</v>
      </c>
      <c r="K734" s="20">
        <v>0.85295977689328684</v>
      </c>
      <c r="L734" s="19">
        <v>1758261.75</v>
      </c>
      <c r="M734" s="23">
        <v>0.39619337336879018</v>
      </c>
      <c r="N734" s="19">
        <v>5.93</v>
      </c>
      <c r="O734">
        <v>2153</v>
      </c>
      <c r="P734" s="19">
        <v>10236.59</v>
      </c>
      <c r="Q734" s="19">
        <v>-194.94</v>
      </c>
      <c r="R734" s="19">
        <f t="shared" si="11"/>
        <v>10041.65</v>
      </c>
    </row>
    <row r="735" spans="1:18" x14ac:dyDescent="0.25">
      <c r="A735" t="s">
        <v>277</v>
      </c>
      <c r="B735" t="s">
        <v>123</v>
      </c>
      <c r="C735" t="s">
        <v>202</v>
      </c>
      <c r="D735" t="s">
        <v>126</v>
      </c>
      <c r="E735" t="s">
        <v>114</v>
      </c>
      <c r="F735" t="s">
        <v>124</v>
      </c>
      <c r="G735" t="s">
        <v>182</v>
      </c>
      <c r="H735" t="s">
        <v>276</v>
      </c>
      <c r="I735">
        <v>178855</v>
      </c>
      <c r="J735" s="19">
        <v>1880993.44</v>
      </c>
      <c r="K735" s="20">
        <v>0.71945166408143812</v>
      </c>
      <c r="L735" s="19">
        <v>2614482.02</v>
      </c>
      <c r="M735" s="20">
        <v>0.31342278605438473</v>
      </c>
      <c r="N735" s="19">
        <v>0.97</v>
      </c>
      <c r="O735">
        <v>56057</v>
      </c>
      <c r="P735" s="19">
        <v>36870.97</v>
      </c>
      <c r="Q735" s="19">
        <v>390.06</v>
      </c>
      <c r="R735" s="19">
        <f t="shared" si="11"/>
        <v>37261.03</v>
      </c>
    </row>
    <row r="736" spans="1:18" x14ac:dyDescent="0.25">
      <c r="A736" t="s">
        <v>277</v>
      </c>
      <c r="B736" t="s">
        <v>123</v>
      </c>
      <c r="C736" t="s">
        <v>203</v>
      </c>
      <c r="D736" t="s">
        <v>152</v>
      </c>
      <c r="E736" t="s">
        <v>114</v>
      </c>
      <c r="F736" t="s">
        <v>124</v>
      </c>
      <c r="G736" t="s">
        <v>182</v>
      </c>
      <c r="H736" t="s">
        <v>276</v>
      </c>
      <c r="I736">
        <v>158845</v>
      </c>
      <c r="J736" s="19">
        <v>1880993.44</v>
      </c>
      <c r="K736" s="20">
        <v>0.71945166408143812</v>
      </c>
      <c r="L736" s="19">
        <v>2614482.02</v>
      </c>
      <c r="M736" s="20">
        <v>0.24881346447529648</v>
      </c>
      <c r="N736" s="19">
        <v>2.06</v>
      </c>
      <c r="O736">
        <v>39522</v>
      </c>
      <c r="P736" s="19">
        <v>55206.36</v>
      </c>
      <c r="Q736" s="19">
        <v>560.14</v>
      </c>
      <c r="R736" s="19">
        <f t="shared" si="11"/>
        <v>55766.5</v>
      </c>
    </row>
    <row r="737" spans="1:18" x14ac:dyDescent="0.25">
      <c r="A737" t="s">
        <v>277</v>
      </c>
      <c r="B737" t="s">
        <v>123</v>
      </c>
      <c r="C737" t="s">
        <v>204</v>
      </c>
      <c r="D737" t="s">
        <v>111</v>
      </c>
      <c r="E737" t="s">
        <v>114</v>
      </c>
      <c r="F737" t="s">
        <v>124</v>
      </c>
      <c r="G737" t="s">
        <v>182</v>
      </c>
      <c r="H737" t="s">
        <v>276</v>
      </c>
      <c r="I737">
        <v>91103</v>
      </c>
      <c r="J737" s="19">
        <v>1880993.44</v>
      </c>
      <c r="K737" s="20">
        <v>0.71945166408143812</v>
      </c>
      <c r="L737" s="19">
        <v>2614482.02</v>
      </c>
      <c r="M737" s="20">
        <v>0.23758515475813649</v>
      </c>
      <c r="N737" s="19">
        <v>2.09</v>
      </c>
      <c r="O737">
        <v>21644</v>
      </c>
      <c r="P737" s="19">
        <v>30673.74</v>
      </c>
      <c r="Q737" s="19">
        <v>532.88</v>
      </c>
      <c r="R737" s="19">
        <f t="shared" si="11"/>
        <v>31206.620000000003</v>
      </c>
    </row>
    <row r="738" spans="1:18" x14ac:dyDescent="0.25">
      <c r="A738" t="s">
        <v>277</v>
      </c>
      <c r="B738" t="s">
        <v>123</v>
      </c>
      <c r="C738" t="s">
        <v>205</v>
      </c>
      <c r="D738" t="s">
        <v>126</v>
      </c>
      <c r="E738" t="s">
        <v>127</v>
      </c>
      <c r="F738" t="s">
        <v>206</v>
      </c>
      <c r="G738" t="s">
        <v>182</v>
      </c>
      <c r="H738" t="s">
        <v>276</v>
      </c>
      <c r="I738">
        <v>16996</v>
      </c>
      <c r="J738" s="19">
        <v>1880993.44</v>
      </c>
      <c r="K738" s="20">
        <v>0.71945166408143812</v>
      </c>
      <c r="L738" s="19">
        <v>2614482.02</v>
      </c>
      <c r="M738" s="20">
        <v>0.31342278605438473</v>
      </c>
      <c r="N738" s="19">
        <v>22.13</v>
      </c>
      <c r="O738">
        <v>5326</v>
      </c>
      <c r="P738" s="19">
        <v>79709.86</v>
      </c>
      <c r="Q738" s="19">
        <v>-434.02</v>
      </c>
      <c r="R738" s="19">
        <f t="shared" si="11"/>
        <v>79275.839999999997</v>
      </c>
    </row>
    <row r="739" spans="1:18" x14ac:dyDescent="0.25">
      <c r="A739" t="s">
        <v>277</v>
      </c>
      <c r="B739" t="s">
        <v>123</v>
      </c>
      <c r="C739" t="s">
        <v>207</v>
      </c>
      <c r="D739" t="s">
        <v>147</v>
      </c>
      <c r="E739" t="s">
        <v>127</v>
      </c>
      <c r="F739" t="s">
        <v>124</v>
      </c>
      <c r="G739" t="s">
        <v>179</v>
      </c>
      <c r="H739" t="s">
        <v>276</v>
      </c>
      <c r="I739">
        <v>0</v>
      </c>
      <c r="J739" s="19">
        <v>1880993.44</v>
      </c>
      <c r="K739" s="20">
        <v>0.71945166408143812</v>
      </c>
      <c r="L739" s="19">
        <v>2614482.02</v>
      </c>
      <c r="N739" s="19">
        <v>5.93</v>
      </c>
      <c r="P739">
        <v>0</v>
      </c>
      <c r="Q739">
        <v>0</v>
      </c>
      <c r="R739" s="19">
        <f t="shared" si="11"/>
        <v>0</v>
      </c>
    </row>
    <row r="740" spans="1:18" x14ac:dyDescent="0.25">
      <c r="A740" t="s">
        <v>277</v>
      </c>
      <c r="B740" t="s">
        <v>123</v>
      </c>
      <c r="C740" t="s">
        <v>208</v>
      </c>
      <c r="D740" t="s">
        <v>111</v>
      </c>
      <c r="E740" t="s">
        <v>119</v>
      </c>
      <c r="F740" t="s">
        <v>124</v>
      </c>
      <c r="G740" t="s">
        <v>182</v>
      </c>
      <c r="H740" t="s">
        <v>276</v>
      </c>
      <c r="I740">
        <v>5766</v>
      </c>
      <c r="J740" s="19">
        <v>1880993.44</v>
      </c>
      <c r="K740" s="20">
        <v>0.71945166408143812</v>
      </c>
      <c r="L740" s="19">
        <v>2614482.02</v>
      </c>
      <c r="M740" s="20">
        <v>0.23758515475813649</v>
      </c>
      <c r="N740" s="19">
        <v>2.58</v>
      </c>
      <c r="O740">
        <v>1369</v>
      </c>
      <c r="P740" s="19">
        <v>2388.65</v>
      </c>
      <c r="Q740" s="19">
        <v>1.74</v>
      </c>
      <c r="R740" s="19">
        <f t="shared" si="11"/>
        <v>2390.39</v>
      </c>
    </row>
    <row r="741" spans="1:18" x14ac:dyDescent="0.25">
      <c r="A741" t="s">
        <v>277</v>
      </c>
      <c r="B741" t="s">
        <v>123</v>
      </c>
      <c r="C741" t="s">
        <v>209</v>
      </c>
      <c r="D741" t="s">
        <v>152</v>
      </c>
      <c r="E741" t="s">
        <v>119</v>
      </c>
      <c r="F741" t="s">
        <v>124</v>
      </c>
      <c r="G741" t="s">
        <v>182</v>
      </c>
      <c r="H741" t="s">
        <v>276</v>
      </c>
      <c r="I741">
        <v>9771</v>
      </c>
      <c r="J741" s="19">
        <v>1880993.44</v>
      </c>
      <c r="K741" s="20">
        <v>0.71945166408143812</v>
      </c>
      <c r="L741" s="19">
        <v>2614482.02</v>
      </c>
      <c r="M741" s="20">
        <v>0.24881346447529648</v>
      </c>
      <c r="N741" s="19">
        <v>2.54</v>
      </c>
      <c r="O741">
        <v>2431</v>
      </c>
      <c r="P741" s="19">
        <v>4175.88</v>
      </c>
      <c r="Q741" s="19">
        <v>8.59</v>
      </c>
      <c r="R741" s="19">
        <f t="shared" si="11"/>
        <v>4184.47</v>
      </c>
    </row>
    <row r="742" spans="1:18" x14ac:dyDescent="0.25">
      <c r="A742" t="s">
        <v>277</v>
      </c>
      <c r="B742" t="s">
        <v>123</v>
      </c>
      <c r="C742" t="s">
        <v>273</v>
      </c>
      <c r="D742" t="s">
        <v>157</v>
      </c>
      <c r="E742" t="s">
        <v>127</v>
      </c>
      <c r="F742" t="s">
        <v>124</v>
      </c>
      <c r="G742" t="s">
        <v>179</v>
      </c>
      <c r="H742" t="s">
        <v>276</v>
      </c>
      <c r="I742">
        <v>5435</v>
      </c>
      <c r="J742" s="19">
        <v>1880993.44</v>
      </c>
      <c r="K742" s="20">
        <v>0.71945166408143812</v>
      </c>
      <c r="L742" s="19">
        <v>2614482.02</v>
      </c>
      <c r="N742" s="19">
        <v>5.93</v>
      </c>
      <c r="P742">
        <v>0</v>
      </c>
      <c r="Q742">
        <v>0</v>
      </c>
      <c r="R742" s="19">
        <f t="shared" si="11"/>
        <v>0</v>
      </c>
    </row>
    <row r="743" spans="1:18" x14ac:dyDescent="0.25">
      <c r="R743" s="37">
        <f>SUM(R2:R742)</f>
        <v>34963008.54999999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06_2022</vt:lpstr>
      <vt:lpstr>MCO Pivot</vt:lpstr>
      <vt:lpstr>Calculations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2022-06-16T14:26:25Z</dcterms:created>
  <dcterms:modified xsi:type="dcterms:W3CDTF">2022-06-16T14:26:28Z</dcterms:modified>
  <cp:category/>
  <cp:contentStatus/>
</cp:coreProperties>
</file>